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29040" windowHeight="15720"/>
  </bookViews>
  <sheets>
    <sheet name="без учета счетов бюджета (2)" sheetId="1" r:id="rId1"/>
  </sheets>
  <definedNames>
    <definedName name="_xlnm.Print_Titles" localSheetId="0">'без учета счетов бюджета (2)'!$16:$18</definedName>
    <definedName name="_xlnm.Print_Area" localSheetId="0">'без учета счетов бюджета (2)'!$A$1:$K$139</definedName>
  </definedNames>
  <calcPr calcId="124519" calcOnSave="0"/>
</workbook>
</file>

<file path=xl/calcChain.xml><?xml version="1.0" encoding="utf-8"?>
<calcChain xmlns="http://schemas.openxmlformats.org/spreadsheetml/2006/main">
  <c r="G101" i="1"/>
  <c r="H101"/>
  <c r="G102"/>
  <c r="H102"/>
  <c r="G84"/>
  <c r="H84"/>
  <c r="F84"/>
  <c r="G110"/>
  <c r="H110"/>
  <c r="F110"/>
  <c r="G111"/>
  <c r="H111"/>
  <c r="F111"/>
  <c r="G120"/>
  <c r="H120"/>
  <c r="F120"/>
  <c r="H55"/>
  <c r="G55"/>
  <c r="F55"/>
  <c r="H93" l="1"/>
  <c r="H92" s="1"/>
  <c r="G93"/>
  <c r="G92" s="1"/>
  <c r="F93"/>
  <c r="F92" s="1"/>
  <c r="F33" l="1"/>
  <c r="F32" s="1"/>
  <c r="F36"/>
  <c r="F35" s="1"/>
  <c r="F64"/>
  <c r="F31" l="1"/>
  <c r="F26"/>
  <c r="F29"/>
  <c r="H22"/>
  <c r="H21" s="1"/>
  <c r="H20" s="1"/>
  <c r="G22"/>
  <c r="G21" s="1"/>
  <c r="G20" s="1"/>
  <c r="F22"/>
  <c r="H137"/>
  <c r="G137"/>
  <c r="H127"/>
  <c r="H126" s="1"/>
  <c r="G127"/>
  <c r="G126" s="1"/>
  <c r="F127"/>
  <c r="F126" s="1"/>
  <c r="H124"/>
  <c r="G124"/>
  <c r="F124"/>
  <c r="H118"/>
  <c r="H117" s="1"/>
  <c r="G118"/>
  <c r="G117" s="1"/>
  <c r="F118"/>
  <c r="F117" s="1"/>
  <c r="H114"/>
  <c r="G114"/>
  <c r="F114"/>
  <c r="F102"/>
  <c r="F101" s="1"/>
  <c r="H105" l="1"/>
  <c r="H104" s="1"/>
  <c r="G105"/>
  <c r="G104" s="1"/>
  <c r="F105"/>
  <c r="F104" s="1"/>
  <c r="H99"/>
  <c r="G99"/>
  <c r="F99"/>
  <c r="H96"/>
  <c r="G96"/>
  <c r="F96"/>
  <c r="H90"/>
  <c r="G90"/>
  <c r="F90"/>
  <c r="H88"/>
  <c r="G88"/>
  <c r="F88"/>
  <c r="H86"/>
  <c r="G86"/>
  <c r="F86"/>
  <c r="F82" l="1"/>
  <c r="H79"/>
  <c r="G79"/>
  <c r="F79"/>
  <c r="F76"/>
  <c r="G76"/>
  <c r="H76"/>
  <c r="H74"/>
  <c r="G74"/>
  <c r="F74"/>
  <c r="H68"/>
  <c r="G68"/>
  <c r="F68"/>
  <c r="F61"/>
  <c r="F58"/>
  <c r="H52"/>
  <c r="G52"/>
  <c r="F52"/>
  <c r="H49"/>
  <c r="G49"/>
  <c r="F49"/>
  <c r="H46"/>
  <c r="G46"/>
  <c r="F46"/>
  <c r="H43"/>
  <c r="G43"/>
  <c r="F43"/>
  <c r="H40"/>
  <c r="G40"/>
  <c r="F40"/>
  <c r="F21" l="1"/>
  <c r="F20" s="1"/>
  <c r="F25"/>
  <c r="F28"/>
  <c r="F81"/>
  <c r="F24" l="1"/>
  <c r="F57"/>
  <c r="F60"/>
  <c r="H107" l="1"/>
  <c r="G107"/>
  <c r="F107"/>
  <c r="H63"/>
  <c r="G63"/>
  <c r="F45"/>
  <c r="H129" l="1"/>
  <c r="G129"/>
  <c r="F129"/>
  <c r="F131" l="1"/>
  <c r="G131"/>
  <c r="H131"/>
  <c r="H133"/>
  <c r="G133"/>
  <c r="F133"/>
  <c r="H123"/>
  <c r="G123"/>
  <c r="F123"/>
  <c r="H113"/>
  <c r="G113"/>
  <c r="F113"/>
  <c r="H95"/>
  <c r="G95"/>
  <c r="F95"/>
  <c r="H85"/>
  <c r="G85"/>
  <c r="F85"/>
  <c r="H67"/>
  <c r="G67"/>
  <c r="F67"/>
  <c r="F70"/>
  <c r="G70"/>
  <c r="H70"/>
  <c r="H78"/>
  <c r="G78"/>
  <c r="F78"/>
  <c r="H39" l="1"/>
  <c r="G39"/>
  <c r="F39"/>
  <c r="H136"/>
  <c r="H135" s="1"/>
  <c r="G136"/>
  <c r="G135" s="1"/>
  <c r="F136"/>
  <c r="F135" s="1"/>
  <c r="H98"/>
  <c r="G98"/>
  <c r="F98"/>
  <c r="H73"/>
  <c r="H66" s="1"/>
  <c r="G73"/>
  <c r="G66" s="1"/>
  <c r="F73"/>
  <c r="F66" s="1"/>
  <c r="F63"/>
  <c r="H51"/>
  <c r="G51"/>
  <c r="F51"/>
  <c r="H45"/>
  <c r="G45"/>
  <c r="H54"/>
  <c r="G54"/>
  <c r="F54"/>
  <c r="H48"/>
  <c r="G48"/>
  <c r="F48"/>
  <c r="H42"/>
  <c r="G42"/>
  <c r="F42"/>
  <c r="F38" l="1"/>
  <c r="H38"/>
  <c r="G38"/>
  <c r="G122"/>
  <c r="H122"/>
  <c r="F122"/>
  <c r="H139" l="1"/>
  <c r="F19"/>
  <c r="F139"/>
  <c r="G139"/>
  <c r="G19"/>
  <c r="H19"/>
</calcChain>
</file>

<file path=xl/sharedStrings.xml><?xml version="1.0" encoding="utf-8"?>
<sst xmlns="http://schemas.openxmlformats.org/spreadsheetml/2006/main" count="455" uniqueCount="142">
  <si>
    <t>Приложение № 5</t>
  </si>
  <si>
    <t>к решению Собрания депутатов</t>
  </si>
  <si>
    <t>Звениговского муниципального района</t>
  </si>
  <si>
    <t>Р А С П Р Е Д Е Л Е Н И Е</t>
  </si>
  <si>
    <t>бюджетных ассигнований по целевым статьям</t>
  </si>
  <si>
    <t>(муниципальным программам и непрограммным направлениям деятельности),</t>
  </si>
  <si>
    <t>Наименование показателя</t>
  </si>
  <si>
    <t>ЦС</t>
  </si>
  <si>
    <t>ВР</t>
  </si>
  <si>
    <t>Рз</t>
  </si>
  <si>
    <t>ПР</t>
  </si>
  <si>
    <t>Закупка товаров, работ и услуг для обеспечения государственных (муниципальных) нужд</t>
  </si>
  <si>
    <t>200</t>
  </si>
  <si>
    <t>05</t>
  </si>
  <si>
    <t>03</t>
  </si>
  <si>
    <t>02</t>
  </si>
  <si>
    <t>Комплекс процессных мероприятий «Безопасность жизнедеятельности поселения»</t>
  </si>
  <si>
    <t>Осуществление мероприятий в области обеспечения первичных мер пожарной безопасности</t>
  </si>
  <si>
    <t>10</t>
  </si>
  <si>
    <t xml:space="preserve">Осуществление целевых мероприятий в отношении автомобильных дорог общего пользования местного значения </t>
  </si>
  <si>
    <t>04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</si>
  <si>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</si>
  <si>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</si>
  <si>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</si>
  <si>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</si>
  <si>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</si>
  <si>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</t>
  </si>
  <si>
    <t>Иные бюджетные ассигнования</t>
  </si>
  <si>
    <t>01</t>
  </si>
  <si>
    <t>11</t>
  </si>
  <si>
    <t>Комплекс процессных мероприятий "Благоустройство территории поселения"</t>
  </si>
  <si>
    <t>Озеленение территорий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</si>
  <si>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</si>
  <si>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</si>
  <si>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>Комплекс процессных мероприятий "Обеспечение деятельности  администрации"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</si>
  <si>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</si>
  <si>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</si>
  <si>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</si>
  <si>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800</t>
  </si>
  <si>
    <t>Глава местной администрации (исполнительно - 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</si>
  <si>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</si>
  <si>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</si>
  <si>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13</t>
  </si>
  <si>
    <t>Выполнение других общегосударственных обязательств поселения</t>
  </si>
  <si>
    <t>Комплекс процессных мероприятий "Развитие жилищной и коммунальной инфраструктуры"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</si>
  <si>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</si>
  <si>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Мероприятия в области коммунального хозяйства</t>
  </si>
  <si>
    <t>Снос аварийного жилищного фонда</t>
  </si>
  <si>
    <t>Комплекс процессных мероприятий "Развитие на территории поселения физической культуры и массового спорта"</t>
  </si>
  <si>
    <t>Содержание и обеспечение деятельности организации физической культуры и спорта</t>
  </si>
  <si>
    <t xml:space="preserve">Пенсии за выслугу лет лицам, замещавшим должности муниципальной службы </t>
  </si>
  <si>
    <t>Социальное обеспечение и иные выплаты населению</t>
  </si>
  <si>
    <t>300</t>
  </si>
  <si>
    <t>Условно утверждаемые расходы</t>
  </si>
  <si>
    <t>9990026150</t>
  </si>
  <si>
    <t>ИТОГО РАСХОДОВ</t>
  </si>
  <si>
    <t>Организация сбора и вывоза бытовых отходов и мусора</t>
  </si>
  <si>
    <t xml:space="preserve">Формирование системы документов территориального планирования </t>
  </si>
  <si>
    <t>12</t>
  </si>
  <si>
    <t>Непрограммные расходы</t>
  </si>
  <si>
    <t>9990000000</t>
  </si>
  <si>
    <t>Организация освещения улиц в населенных пунктах поселения</t>
  </si>
  <si>
    <t>С140526810</t>
  </si>
  <si>
    <t>Е100000000</t>
  </si>
  <si>
    <t>"О бюджете Кужмарского сельского поселения</t>
  </si>
  <si>
    <t xml:space="preserve">Кужмарского сельского поселения Звениговского муниципального района Республики Марий Эл </t>
  </si>
  <si>
    <t>Муниципальная программа «Развитие территории Кужмарского сельского поселения Звениговского района Республики Марий Эл на 2022-2030 годы»</t>
  </si>
  <si>
    <t>Е140400000</t>
  </si>
  <si>
    <t>Е140426600</t>
  </si>
  <si>
    <t>Е140426700</t>
  </si>
  <si>
    <t>Е140426701</t>
  </si>
  <si>
    <t>Е140426710</t>
  </si>
  <si>
    <t>Е140426711</t>
  </si>
  <si>
    <t>Е140500000</t>
  </si>
  <si>
    <t>Е140526800</t>
  </si>
  <si>
    <t>Е140526820</t>
  </si>
  <si>
    <t>Е140526830</t>
  </si>
  <si>
    <t>Е140526850</t>
  </si>
  <si>
    <t>Е140600000</t>
  </si>
  <si>
    <t>Е140626020</t>
  </si>
  <si>
    <t>Е140626030</t>
  </si>
  <si>
    <t>Е140626050</t>
  </si>
  <si>
    <t>Е140626070</t>
  </si>
  <si>
    <t>Е140626080</t>
  </si>
  <si>
    <t>Е140626110</t>
  </si>
  <si>
    <t>Е140700000</t>
  </si>
  <si>
    <t>Е140726520</t>
  </si>
  <si>
    <t>Е140726530</t>
  </si>
  <si>
    <t>Е140800000</t>
  </si>
  <si>
    <t>Е140826130</t>
  </si>
  <si>
    <t>Е101000000</t>
  </si>
  <si>
    <t>Е101012010</t>
  </si>
  <si>
    <t>Е140426730</t>
  </si>
  <si>
    <t>2026 год</t>
  </si>
  <si>
    <t>Е140726100</t>
  </si>
  <si>
    <t>(тыс.рублей)</t>
  </si>
  <si>
    <t>Е140651180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</si>
  <si>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</si>
  <si>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</si>
  <si>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Ремонт автомобильных дорог общего пользования за счет финансовой помощи из бюджета Звениговского района</t>
  </si>
  <si>
    <t>Е140426731</t>
  </si>
  <si>
    <t>Е140426732</t>
  </si>
  <si>
    <t>Выполнение работ по предотвращению распространения сорного растения борщевика Сосновского</t>
  </si>
  <si>
    <t>Муниципальный проект "Реализация проектов и программ развития территории поселения, основанных на местных инициативах"</t>
  </si>
  <si>
    <t>Е120100000</t>
  </si>
  <si>
    <t>Муниципальный проект "Формирование комфортной городской среды"</t>
  </si>
  <si>
    <t>2027 год</t>
  </si>
  <si>
    <t>Иные закупки товаров, работ и услуг для обеспечения государственных (муниципальных) нужд</t>
  </si>
  <si>
    <t>240</t>
  </si>
  <si>
    <t>Расходы на выплаты персоналу государственных (муниципальных) органов</t>
  </si>
  <si>
    <t>120</t>
  </si>
  <si>
    <t>Уплата налогов, сборов и иных платежей</t>
  </si>
  <si>
    <t>850</t>
  </si>
  <si>
    <t>Резервные средства</t>
  </si>
  <si>
    <t>870</t>
  </si>
  <si>
    <t>Е140626060</t>
  </si>
  <si>
    <t>Оценка недвижимости, признание прав и регулирование отношений по муниципальной собственности</t>
  </si>
  <si>
    <t xml:space="preserve">группам(группам и подгруппам) видов расходов, разделам, подразделам классификации расходов бюджета </t>
  </si>
  <si>
    <t>Е11И400000</t>
  </si>
  <si>
    <t>Е11И455550</t>
  </si>
  <si>
    <t>Е1201И0014</t>
  </si>
  <si>
    <t>Е1201S0014</t>
  </si>
  <si>
    <t>Реализация проектов и программ развития территорий муниципальных образований в Республике Марий Эл, основанных на местных инициативах  (Ремонт автомобильной дороги общего пользования местного значения по ул.Большой Кожвож в дер.Большой Кожвож)</t>
  </si>
  <si>
    <t>Реализация проектов и программ развития территорий муниципальных образований в Республике Марий Эл, основанных на местных инициативах  (Ремонт автомобильной дороги общего пользования местного значения по ул.Большой Кожвож в дер.Большой Кожвож) за счет средств инициативных платежей</t>
  </si>
  <si>
    <t>Е1405S0150</t>
  </si>
  <si>
    <t>Муниципальный проект  «Обеспечение комплексного развития сельских территорий»</t>
  </si>
  <si>
    <t>Обеспечение комплексного развития сельских территорий (Благоустройство ул.Инеръяльская в с.Кужмара Звениговского района Республики Марий Эл)</t>
  </si>
  <si>
    <t>Обеспечение комплексного развития сельских территорий за счет средств инициативных платежей(Благоустройство ул.Инеръяльская в с.Кужмара Звениговского района Республики Марий Эл)</t>
  </si>
  <si>
    <t>Е120300000</t>
  </si>
  <si>
    <t>Е1203L5761</t>
  </si>
  <si>
    <t>Е120305761</t>
  </si>
  <si>
    <t>Реализация  программ формирования современной городской среды</t>
  </si>
  <si>
    <t>Е14049Д004</t>
  </si>
  <si>
    <t>Расходы на оплату договоров гражданско-правового характера</t>
  </si>
  <si>
    <t>Е140626021</t>
  </si>
  <si>
    <t xml:space="preserve"> Республики Марий Эл на 2026 год</t>
  </si>
  <si>
    <t>и на плановый период 2027 и 2028 годов"</t>
  </si>
  <si>
    <t xml:space="preserve"> от   декабря 2025 года №   </t>
  </si>
  <si>
    <t>на 2026 год и на плановый период 2027 и 2028 годов</t>
  </si>
  <si>
    <t>2028 год</t>
  </si>
  <si>
    <t>Е140626090</t>
  </si>
  <si>
    <t>Мероприятия по землеустройству и землепользованию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</si>
</sst>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7">
    <font>
      <sz val="11"/>
      <name val="Calibri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0" fontId="5" fillId="0" borderId="4">
      <alignment vertical="top" wrapText="1"/>
    </xf>
  </cellStyleXfs>
  <cellXfs count="55">
    <xf numFmtId="0" fontId="0" fillId="0" borderId="0" xfId="0"/>
    <xf numFmtId="0" fontId="1" fillId="2" borderId="0" xfId="0" applyFont="1" applyFill="1" applyAlignment="1">
      <alignment wrapText="1"/>
    </xf>
    <xf numFmtId="0" fontId="0" fillId="0" borderId="0" xfId="0" applyAlignment="1">
      <alignment horizontal="center"/>
    </xf>
    <xf numFmtId="49" fontId="2" fillId="2" borderId="0" xfId="0" applyNumberFormat="1" applyFont="1" applyFill="1" applyAlignment="1">
      <alignment horizontal="center" vertical="center" shrinkToFit="1"/>
    </xf>
    <xf numFmtId="0" fontId="1" fillId="0" borderId="0" xfId="0" applyFont="1" applyAlignment="1">
      <alignment horizontal="center" vertical="center" wrapText="1"/>
    </xf>
    <xf numFmtId="49" fontId="1" fillId="3" borderId="0" xfId="0" applyNumberFormat="1" applyFont="1" applyFill="1" applyAlignment="1">
      <alignment horizontal="center" vertical="center" shrinkToFit="1"/>
    </xf>
    <xf numFmtId="49" fontId="1" fillId="0" borderId="0" xfId="0" applyNumberFormat="1" applyFont="1" applyAlignment="1">
      <alignment horizontal="center" vertical="center" shrinkToFit="1"/>
    </xf>
    <xf numFmtId="164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49" fontId="2" fillId="3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9" fontId="2" fillId="3" borderId="0" xfId="0" applyNumberFormat="1" applyFont="1" applyFill="1" applyAlignment="1">
      <alignment horizontal="center" vertical="center" shrinkToFit="1"/>
    </xf>
    <xf numFmtId="0" fontId="1" fillId="3" borderId="0" xfId="0" applyFont="1" applyFill="1" applyAlignment="1">
      <alignment horizontal="left" vertical="center" wrapText="1"/>
    </xf>
    <xf numFmtId="0" fontId="2" fillId="0" borderId="0" xfId="0" applyFont="1"/>
    <xf numFmtId="49" fontId="4" fillId="0" borderId="0" xfId="0" applyNumberFormat="1" applyFont="1" applyAlignment="1">
      <alignment horizontal="center" vertical="center" shrinkToFit="1"/>
    </xf>
    <xf numFmtId="49" fontId="3" fillId="3" borderId="0" xfId="0" applyNumberFormat="1" applyFont="1" applyFill="1" applyAlignment="1">
      <alignment horizontal="center" vertical="center"/>
    </xf>
    <xf numFmtId="49" fontId="4" fillId="3" borderId="0" xfId="0" applyNumberFormat="1" applyFont="1" applyFill="1" applyAlignment="1">
      <alignment horizontal="center" vertical="center" shrinkToFit="1"/>
    </xf>
    <xf numFmtId="164" fontId="2" fillId="0" borderId="0" xfId="0" applyNumberFormat="1" applyFont="1" applyAlignment="1">
      <alignment horizontal="center"/>
    </xf>
    <xf numFmtId="164" fontId="1" fillId="4" borderId="0" xfId="0" applyNumberFormat="1" applyFont="1" applyFill="1" applyAlignment="1">
      <alignment horizontal="center" vertical="center" wrapText="1"/>
    </xf>
    <xf numFmtId="164" fontId="2" fillId="4" borderId="0" xfId="0" applyNumberFormat="1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" fillId="3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165" fontId="4" fillId="4" borderId="0" xfId="0" applyNumberFormat="1" applyFont="1" applyFill="1" applyAlignment="1">
      <alignment horizontal="left" vertical="center" wrapText="1"/>
    </xf>
    <xf numFmtId="0" fontId="4" fillId="0" borderId="0" xfId="1" applyFont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49" fontId="2" fillId="3" borderId="0" xfId="0" applyNumberFormat="1" applyFont="1" applyFill="1" applyAlignment="1">
      <alignment horizontal="left" vertical="center" wrapText="1"/>
    </xf>
    <xf numFmtId="165" fontId="1" fillId="4" borderId="0" xfId="0" applyNumberFormat="1" applyFont="1" applyFill="1" applyAlignment="1">
      <alignment horizontal="justify"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center" wrapText="1"/>
    </xf>
    <xf numFmtId="165" fontId="1" fillId="4" borderId="0" xfId="0" applyNumberFormat="1" applyFont="1" applyFill="1" applyAlignment="1">
      <alignment horizontal="center" vertical="center" shrinkToFit="1"/>
    </xf>
    <xf numFmtId="49" fontId="2" fillId="5" borderId="0" xfId="0" applyNumberFormat="1" applyFont="1" applyFill="1" applyAlignment="1">
      <alignment horizontal="center" vertical="center"/>
    </xf>
    <xf numFmtId="165" fontId="2" fillId="2" borderId="0" xfId="0" applyNumberFormat="1" applyFont="1" applyFill="1" applyAlignment="1">
      <alignment horizontal="center" vertical="center" shrinkToFit="1"/>
    </xf>
    <xf numFmtId="165" fontId="1" fillId="0" borderId="0" xfId="0" applyNumberFormat="1" applyFont="1" applyAlignment="1">
      <alignment horizontal="left" vertical="center" wrapText="1"/>
    </xf>
    <xf numFmtId="0" fontId="1" fillId="4" borderId="0" xfId="0" applyFont="1" applyFill="1" applyAlignment="1">
      <alignment horizontal="justify" vertical="center" wrapText="1"/>
    </xf>
    <xf numFmtId="165" fontId="2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 vertical="center" wrapText="1"/>
    </xf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2" borderId="0" xfId="0" applyFont="1" applyFill="1" applyAlignment="1">
      <alignment horizontal="center"/>
    </xf>
  </cellXfs>
  <cellStyles count="2">
    <cellStyle name="xl61" xfId="1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40"/>
  <sheetViews>
    <sheetView tabSelected="1" zoomScale="87" zoomScaleNormal="87" workbookViewId="0">
      <selection activeCell="F81" sqref="F81"/>
    </sheetView>
  </sheetViews>
  <sheetFormatPr defaultColWidth="9.140625" defaultRowHeight="15"/>
  <cols>
    <col min="1" max="1" width="79.7109375" customWidth="1"/>
    <col min="2" max="2" width="16.85546875" customWidth="1"/>
    <col min="3" max="3" width="7.85546875" customWidth="1"/>
    <col min="4" max="4" width="6.85546875" customWidth="1"/>
    <col min="5" max="5" width="7" customWidth="1"/>
    <col min="6" max="6" width="18.5703125" customWidth="1"/>
    <col min="7" max="7" width="18.7109375" customWidth="1"/>
    <col min="8" max="8" width="17.28515625" customWidth="1"/>
  </cols>
  <sheetData>
    <row r="1" spans="1:8" ht="18.75" customHeight="1">
      <c r="A1" s="1"/>
      <c r="B1" s="49" t="s">
        <v>0</v>
      </c>
      <c r="C1" s="49"/>
      <c r="D1" s="49"/>
      <c r="E1" s="49"/>
      <c r="F1" s="49"/>
      <c r="G1" s="49"/>
      <c r="H1" s="49"/>
    </row>
    <row r="2" spans="1:8" ht="18.75" customHeight="1">
      <c r="A2" s="1"/>
      <c r="B2" s="49" t="s">
        <v>1</v>
      </c>
      <c r="C2" s="49"/>
      <c r="D2" s="49"/>
      <c r="E2" s="49"/>
      <c r="F2" s="49"/>
      <c r="G2" s="49"/>
      <c r="H2" s="49"/>
    </row>
    <row r="3" spans="1:8" ht="18.75" customHeight="1">
      <c r="A3" s="1"/>
      <c r="B3" s="49" t="s">
        <v>64</v>
      </c>
      <c r="C3" s="49"/>
      <c r="D3" s="49"/>
      <c r="E3" s="49"/>
      <c r="F3" s="49"/>
      <c r="G3" s="49"/>
      <c r="H3" s="49"/>
    </row>
    <row r="4" spans="1:8" ht="18.75" customHeight="1">
      <c r="A4" s="1"/>
      <c r="B4" s="50" t="s">
        <v>2</v>
      </c>
      <c r="C4" s="50"/>
      <c r="D4" s="50"/>
      <c r="E4" s="50"/>
      <c r="F4" s="50"/>
      <c r="G4" s="50"/>
      <c r="H4" s="50"/>
    </row>
    <row r="5" spans="1:8" ht="18.75" customHeight="1">
      <c r="A5" s="1"/>
      <c r="B5" s="49" t="s">
        <v>135</v>
      </c>
      <c r="C5" s="49"/>
      <c r="D5" s="49"/>
      <c r="E5" s="49"/>
      <c r="F5" s="49"/>
      <c r="G5" s="49"/>
      <c r="H5" s="49"/>
    </row>
    <row r="6" spans="1:8" ht="18.75" customHeight="1">
      <c r="A6" s="1"/>
      <c r="B6" s="49" t="s">
        <v>136</v>
      </c>
      <c r="C6" s="49"/>
      <c r="D6" s="49"/>
      <c r="E6" s="49"/>
      <c r="F6" s="49"/>
      <c r="G6" s="49"/>
      <c r="H6" s="49"/>
    </row>
    <row r="7" spans="1:8" ht="18.75" customHeight="1">
      <c r="A7" s="1"/>
      <c r="B7" s="49" t="s">
        <v>137</v>
      </c>
      <c r="C7" s="49"/>
      <c r="D7" s="49"/>
      <c r="E7" s="49"/>
      <c r="F7" s="49"/>
      <c r="G7" s="49"/>
      <c r="H7" s="49"/>
    </row>
    <row r="8" spans="1:8" ht="18.75">
      <c r="A8" s="1"/>
      <c r="B8" s="1"/>
      <c r="C8" s="1"/>
      <c r="D8" s="1"/>
      <c r="E8" s="1"/>
      <c r="F8" s="1"/>
    </row>
    <row r="9" spans="1:8" ht="18.75" customHeight="1">
      <c r="A9" s="46" t="s">
        <v>3</v>
      </c>
      <c r="B9" s="46"/>
      <c r="C9" s="46"/>
      <c r="D9" s="46"/>
      <c r="E9" s="46"/>
      <c r="F9" s="46"/>
      <c r="G9" s="46"/>
      <c r="H9" s="46"/>
    </row>
    <row r="10" spans="1:8" ht="18.75" customHeight="1">
      <c r="A10" s="46" t="s">
        <v>4</v>
      </c>
      <c r="B10" s="46"/>
      <c r="C10" s="46"/>
      <c r="D10" s="46"/>
      <c r="E10" s="46"/>
      <c r="F10" s="46"/>
      <c r="G10" s="46"/>
      <c r="H10" s="46"/>
    </row>
    <row r="11" spans="1:8" ht="15.75" customHeight="1">
      <c r="A11" s="46" t="s">
        <v>5</v>
      </c>
      <c r="B11" s="46"/>
      <c r="C11" s="46"/>
      <c r="D11" s="46"/>
      <c r="E11" s="46"/>
      <c r="F11" s="46"/>
      <c r="G11" s="46"/>
      <c r="H11" s="46"/>
    </row>
    <row r="12" spans="1:8" ht="18.75" customHeight="1">
      <c r="A12" s="54" t="s">
        <v>117</v>
      </c>
      <c r="B12" s="54"/>
      <c r="C12" s="54"/>
      <c r="D12" s="54"/>
      <c r="E12" s="54"/>
      <c r="F12" s="54"/>
      <c r="G12" s="54"/>
      <c r="H12" s="54"/>
    </row>
    <row r="13" spans="1:8" ht="20.25" customHeight="1">
      <c r="A13" s="54" t="s">
        <v>65</v>
      </c>
      <c r="B13" s="54"/>
      <c r="C13" s="54"/>
      <c r="D13" s="54"/>
      <c r="E13" s="54"/>
      <c r="F13" s="54"/>
      <c r="G13" s="54"/>
      <c r="H13" s="54"/>
    </row>
    <row r="14" spans="1:8" s="2" customFormat="1" ht="20.25" customHeight="1">
      <c r="A14" s="54" t="s">
        <v>138</v>
      </c>
      <c r="B14" s="54"/>
      <c r="C14" s="54"/>
      <c r="D14" s="54"/>
      <c r="E14" s="54"/>
      <c r="F14" s="54"/>
      <c r="G14" s="54"/>
      <c r="H14" s="54"/>
    </row>
    <row r="15" spans="1:8" ht="22.5" customHeight="1">
      <c r="A15" s="51" t="s">
        <v>95</v>
      </c>
      <c r="B15" s="52"/>
      <c r="C15" s="52"/>
      <c r="D15" s="52"/>
      <c r="E15" s="52"/>
      <c r="F15" s="52"/>
      <c r="G15" s="52"/>
      <c r="H15" s="53"/>
    </row>
    <row r="16" spans="1:8" ht="26.25" customHeight="1">
      <c r="A16" s="47" t="s">
        <v>6</v>
      </c>
      <c r="B16" s="47" t="s">
        <v>7</v>
      </c>
      <c r="C16" s="47" t="s">
        <v>8</v>
      </c>
      <c r="D16" s="47" t="s">
        <v>9</v>
      </c>
      <c r="E16" s="47" t="s">
        <v>10</v>
      </c>
      <c r="F16" s="47" t="s">
        <v>93</v>
      </c>
      <c r="G16" s="47" t="s">
        <v>106</v>
      </c>
      <c r="H16" s="47" t="s">
        <v>139</v>
      </c>
    </row>
    <row r="17" spans="1:8">
      <c r="A17" s="48"/>
      <c r="B17" s="48"/>
      <c r="C17" s="48"/>
      <c r="D17" s="48"/>
      <c r="E17" s="48"/>
      <c r="F17" s="48"/>
      <c r="G17" s="48"/>
      <c r="H17" s="48"/>
    </row>
    <row r="18" spans="1:8" ht="18.75">
      <c r="A18" s="22">
        <v>1</v>
      </c>
      <c r="B18" s="22">
        <v>2</v>
      </c>
      <c r="C18" s="22">
        <v>3</v>
      </c>
      <c r="D18" s="22">
        <v>4</v>
      </c>
      <c r="E18" s="22">
        <v>5</v>
      </c>
      <c r="F18" s="22">
        <v>6</v>
      </c>
      <c r="G18" s="22">
        <v>7</v>
      </c>
      <c r="H18" s="22">
        <v>8</v>
      </c>
    </row>
    <row r="19" spans="1:8" ht="60" customHeight="1">
      <c r="A19" s="24" t="s">
        <v>66</v>
      </c>
      <c r="B19" s="3" t="s">
        <v>63</v>
      </c>
      <c r="C19" s="4"/>
      <c r="D19" s="4"/>
      <c r="E19" s="4"/>
      <c r="F19" s="7">
        <f>F20+F24+F38+F66+F84+F122+F133+F135+F31</f>
        <v>16543.684949999999</v>
      </c>
      <c r="G19" s="7">
        <f>G20+G24+G38+G66+G84+G122+G133+G135</f>
        <v>11247.46</v>
      </c>
      <c r="H19" s="7">
        <f>H20+H24+H38+H66+H84+H122+H133+H135</f>
        <v>11595.832</v>
      </c>
    </row>
    <row r="20" spans="1:8" ht="37.5" hidden="1">
      <c r="A20" s="25" t="s">
        <v>105</v>
      </c>
      <c r="B20" s="4" t="s">
        <v>118</v>
      </c>
      <c r="C20" s="4"/>
      <c r="D20" s="4"/>
      <c r="E20" s="4"/>
      <c r="F20" s="7">
        <f t="shared" ref="F20:H22" si="0">F21</f>
        <v>0</v>
      </c>
      <c r="G20" s="20">
        <f t="shared" si="0"/>
        <v>0</v>
      </c>
      <c r="H20" s="20">
        <f t="shared" si="0"/>
        <v>0</v>
      </c>
    </row>
    <row r="21" spans="1:8" ht="27.75" hidden="1" customHeight="1">
      <c r="A21" s="43" t="s">
        <v>131</v>
      </c>
      <c r="B21" s="4" t="s">
        <v>119</v>
      </c>
      <c r="C21" s="4"/>
      <c r="D21" s="4"/>
      <c r="E21" s="4"/>
      <c r="F21" s="7">
        <f t="shared" si="0"/>
        <v>0</v>
      </c>
      <c r="G21" s="20">
        <f t="shared" si="0"/>
        <v>0</v>
      </c>
      <c r="H21" s="20">
        <f t="shared" si="0"/>
        <v>0</v>
      </c>
    </row>
    <row r="22" spans="1:8" ht="40.5" customHeight="1">
      <c r="A22" s="26" t="s">
        <v>11</v>
      </c>
      <c r="B22" s="4" t="s">
        <v>119</v>
      </c>
      <c r="C22" s="4">
        <v>200</v>
      </c>
      <c r="D22" s="23" t="s">
        <v>13</v>
      </c>
      <c r="E22" s="23" t="s">
        <v>14</v>
      </c>
      <c r="F22" s="7">
        <f t="shared" si="0"/>
        <v>0</v>
      </c>
      <c r="G22" s="20">
        <f t="shared" si="0"/>
        <v>0</v>
      </c>
      <c r="H22" s="20">
        <f t="shared" si="0"/>
        <v>0</v>
      </c>
    </row>
    <row r="23" spans="1:8" ht="37.5" hidden="1">
      <c r="A23" s="28" t="s">
        <v>107</v>
      </c>
      <c r="B23" s="4" t="s">
        <v>119</v>
      </c>
      <c r="C23" s="4">
        <v>240</v>
      </c>
      <c r="D23" s="23" t="s">
        <v>13</v>
      </c>
      <c r="E23" s="23" t="s">
        <v>14</v>
      </c>
      <c r="F23" s="7">
        <v>0</v>
      </c>
      <c r="G23" s="20">
        <v>0</v>
      </c>
      <c r="H23" s="20">
        <v>0</v>
      </c>
    </row>
    <row r="24" spans="1:8" ht="45.75" hidden="1" customHeight="1">
      <c r="A24" s="25" t="s">
        <v>103</v>
      </c>
      <c r="B24" s="4" t="s">
        <v>104</v>
      </c>
      <c r="C24" s="4"/>
      <c r="D24" s="4"/>
      <c r="E24" s="4"/>
      <c r="F24" s="7">
        <f>F25+F28</f>
        <v>0</v>
      </c>
      <c r="G24" s="20">
        <v>0</v>
      </c>
      <c r="H24" s="20">
        <v>0</v>
      </c>
    </row>
    <row r="25" spans="1:8" ht="99" hidden="1" customHeight="1">
      <c r="A25" s="27" t="s">
        <v>123</v>
      </c>
      <c r="B25" s="4" t="s">
        <v>120</v>
      </c>
      <c r="C25" s="4"/>
      <c r="D25" s="4"/>
      <c r="E25" s="4"/>
      <c r="F25" s="7">
        <f>F26</f>
        <v>0</v>
      </c>
      <c r="G25" s="20">
        <v>0</v>
      </c>
      <c r="H25" s="20">
        <v>0</v>
      </c>
    </row>
    <row r="26" spans="1:8" ht="37.5" hidden="1">
      <c r="A26" s="28" t="s">
        <v>11</v>
      </c>
      <c r="B26" s="4" t="s">
        <v>120</v>
      </c>
      <c r="C26" s="4">
        <v>200</v>
      </c>
      <c r="D26" s="8" t="s">
        <v>20</v>
      </c>
      <c r="E26" s="4">
        <v>12</v>
      </c>
      <c r="F26" s="7">
        <f>F27</f>
        <v>0</v>
      </c>
      <c r="G26" s="20">
        <v>0</v>
      </c>
      <c r="H26" s="20">
        <v>0</v>
      </c>
    </row>
    <row r="27" spans="1:8" ht="37.5" hidden="1">
      <c r="A27" s="28" t="s">
        <v>107</v>
      </c>
      <c r="B27" s="4" t="s">
        <v>120</v>
      </c>
      <c r="C27" s="4">
        <v>240</v>
      </c>
      <c r="D27" s="8" t="s">
        <v>20</v>
      </c>
      <c r="E27" s="4">
        <v>12</v>
      </c>
      <c r="F27" s="7">
        <v>0</v>
      </c>
      <c r="G27" s="20">
        <v>0</v>
      </c>
      <c r="H27" s="20">
        <v>0</v>
      </c>
    </row>
    <row r="28" spans="1:8" ht="88.5" hidden="1" customHeight="1">
      <c r="A28" s="27" t="s">
        <v>122</v>
      </c>
      <c r="B28" s="4" t="s">
        <v>121</v>
      </c>
      <c r="C28" s="4"/>
      <c r="D28" s="4"/>
      <c r="E28" s="4"/>
      <c r="F28" s="7">
        <f>F29</f>
        <v>0</v>
      </c>
      <c r="G28" s="20">
        <v>0</v>
      </c>
      <c r="H28" s="20">
        <v>0</v>
      </c>
    </row>
    <row r="29" spans="1:8" ht="37.5" hidden="1">
      <c r="A29" s="28" t="s">
        <v>11</v>
      </c>
      <c r="B29" s="4" t="s">
        <v>121</v>
      </c>
      <c r="C29" s="4">
        <v>200</v>
      </c>
      <c r="D29" s="8" t="s">
        <v>20</v>
      </c>
      <c r="E29" s="4">
        <v>12</v>
      </c>
      <c r="F29" s="7">
        <f>F30</f>
        <v>0</v>
      </c>
      <c r="G29" s="20">
        <v>0</v>
      </c>
      <c r="H29" s="20">
        <v>0</v>
      </c>
    </row>
    <row r="30" spans="1:8" ht="37.5" hidden="1">
      <c r="A30" s="28" t="s">
        <v>107</v>
      </c>
      <c r="B30" s="4" t="s">
        <v>121</v>
      </c>
      <c r="C30" s="4">
        <v>240</v>
      </c>
      <c r="D30" s="8" t="s">
        <v>20</v>
      </c>
      <c r="E30" s="4">
        <v>12</v>
      </c>
      <c r="F30" s="7">
        <v>0</v>
      </c>
      <c r="G30" s="20">
        <v>0</v>
      </c>
      <c r="H30" s="20">
        <v>0</v>
      </c>
    </row>
    <row r="31" spans="1:8" ht="37.5" hidden="1">
      <c r="A31" s="25" t="s">
        <v>125</v>
      </c>
      <c r="B31" s="40" t="s">
        <v>128</v>
      </c>
      <c r="C31" s="4"/>
      <c r="D31" s="8"/>
      <c r="E31" s="4"/>
      <c r="F31" s="7">
        <f>F32+F35</f>
        <v>0</v>
      </c>
      <c r="G31" s="20">
        <v>0</v>
      </c>
      <c r="H31" s="20">
        <v>0</v>
      </c>
    </row>
    <row r="32" spans="1:8" ht="56.25" hidden="1">
      <c r="A32" s="38" t="s">
        <v>126</v>
      </c>
      <c r="B32" s="41" t="s">
        <v>129</v>
      </c>
      <c r="C32" s="4"/>
      <c r="D32" s="8"/>
      <c r="E32" s="4"/>
      <c r="F32" s="7">
        <f>F33</f>
        <v>0</v>
      </c>
      <c r="G32" s="20">
        <v>0</v>
      </c>
      <c r="H32" s="20">
        <v>0</v>
      </c>
    </row>
    <row r="33" spans="1:8" ht="37.5" hidden="1">
      <c r="A33" s="39" t="s">
        <v>11</v>
      </c>
      <c r="B33" s="41" t="s">
        <v>129</v>
      </c>
      <c r="C33" s="4">
        <v>200</v>
      </c>
      <c r="D33" s="42" t="s">
        <v>13</v>
      </c>
      <c r="E33" s="42" t="s">
        <v>14</v>
      </c>
      <c r="F33" s="7">
        <f>F34</f>
        <v>0</v>
      </c>
      <c r="G33" s="20">
        <v>0</v>
      </c>
      <c r="H33" s="20">
        <v>0</v>
      </c>
    </row>
    <row r="34" spans="1:8" ht="37.5" hidden="1">
      <c r="A34" s="39" t="s">
        <v>107</v>
      </c>
      <c r="B34" s="41" t="s">
        <v>129</v>
      </c>
      <c r="C34" s="4">
        <v>240</v>
      </c>
      <c r="D34" s="42" t="s">
        <v>13</v>
      </c>
      <c r="E34" s="42" t="s">
        <v>14</v>
      </c>
      <c r="F34" s="7">
        <v>0</v>
      </c>
      <c r="G34" s="20">
        <v>0</v>
      </c>
      <c r="H34" s="20">
        <v>0</v>
      </c>
    </row>
    <row r="35" spans="1:8" ht="63.75" hidden="1" customHeight="1">
      <c r="A35" s="38" t="s">
        <v>127</v>
      </c>
      <c r="B35" s="41" t="s">
        <v>130</v>
      </c>
      <c r="C35" s="4"/>
      <c r="D35" s="8"/>
      <c r="E35" s="4"/>
      <c r="F35" s="7">
        <f>F36</f>
        <v>0</v>
      </c>
      <c r="G35" s="20">
        <v>0</v>
      </c>
      <c r="H35" s="20">
        <v>0</v>
      </c>
    </row>
    <row r="36" spans="1:8" ht="37.5" hidden="1">
      <c r="A36" s="39" t="s">
        <v>11</v>
      </c>
      <c r="B36" s="41" t="s">
        <v>130</v>
      </c>
      <c r="C36" s="4">
        <v>200</v>
      </c>
      <c r="D36" s="42" t="s">
        <v>13</v>
      </c>
      <c r="E36" s="42" t="s">
        <v>14</v>
      </c>
      <c r="F36" s="7">
        <f>F37</f>
        <v>0</v>
      </c>
      <c r="G36" s="20">
        <v>0</v>
      </c>
      <c r="H36" s="20">
        <v>0</v>
      </c>
    </row>
    <row r="37" spans="1:8" ht="37.5" hidden="1">
      <c r="A37" s="24" t="s">
        <v>107</v>
      </c>
      <c r="B37" s="41" t="s">
        <v>130</v>
      </c>
      <c r="C37" s="4">
        <v>240</v>
      </c>
      <c r="D37" s="42" t="s">
        <v>13</v>
      </c>
      <c r="E37" s="42" t="s">
        <v>14</v>
      </c>
      <c r="F37" s="7">
        <v>0</v>
      </c>
      <c r="G37" s="20">
        <v>0</v>
      </c>
      <c r="H37" s="20">
        <v>0</v>
      </c>
    </row>
    <row r="38" spans="1:8" ht="37.5">
      <c r="A38" s="36" t="s">
        <v>16</v>
      </c>
      <c r="B38" s="6" t="s">
        <v>67</v>
      </c>
      <c r="C38" s="4"/>
      <c r="D38" s="4"/>
      <c r="E38" s="4"/>
      <c r="F38" s="19">
        <f>F39+F42+F48+F54+F45+F51+F63+F57+F60</f>
        <v>6325.067</v>
      </c>
      <c r="G38" s="19">
        <f>G39+G42+G48+G54+G45+G51+G63</f>
        <v>2618.0299999999997</v>
      </c>
      <c r="H38" s="19">
        <f>H39+H42+H48+H54+H45+H51+H63</f>
        <v>2702.3760000000002</v>
      </c>
    </row>
    <row r="39" spans="1:8" ht="37.5">
      <c r="A39" s="28" t="s">
        <v>17</v>
      </c>
      <c r="B39" s="6" t="s">
        <v>68</v>
      </c>
      <c r="C39" s="4"/>
      <c r="D39" s="4"/>
      <c r="E39" s="4"/>
      <c r="F39" s="19">
        <f>F40</f>
        <v>150</v>
      </c>
      <c r="G39" s="19">
        <f t="shared" ref="G39:H39" si="1">G40</f>
        <v>100</v>
      </c>
      <c r="H39" s="19">
        <f t="shared" si="1"/>
        <v>100</v>
      </c>
    </row>
    <row r="40" spans="1:8" ht="37.5">
      <c r="A40" s="28" t="s">
        <v>11</v>
      </c>
      <c r="B40" s="6" t="s">
        <v>68</v>
      </c>
      <c r="C40" s="5" t="s">
        <v>12</v>
      </c>
      <c r="D40" s="5" t="s">
        <v>14</v>
      </c>
      <c r="E40" s="5" t="s">
        <v>18</v>
      </c>
      <c r="F40" s="19">
        <f>F41</f>
        <v>150</v>
      </c>
      <c r="G40" s="19">
        <f>G41</f>
        <v>100</v>
      </c>
      <c r="H40" s="19">
        <f>H41</f>
        <v>100</v>
      </c>
    </row>
    <row r="41" spans="1:8" ht="37.5">
      <c r="A41" s="28" t="s">
        <v>107</v>
      </c>
      <c r="B41" s="6" t="s">
        <v>68</v>
      </c>
      <c r="C41" s="5" t="s">
        <v>108</v>
      </c>
      <c r="D41" s="5" t="s">
        <v>14</v>
      </c>
      <c r="E41" s="5" t="s">
        <v>18</v>
      </c>
      <c r="F41" s="40">
        <v>150</v>
      </c>
      <c r="G41" s="40">
        <v>100</v>
      </c>
      <c r="H41" s="40">
        <v>100</v>
      </c>
    </row>
    <row r="42" spans="1:8" ht="41.25" customHeight="1">
      <c r="A42" s="28" t="s">
        <v>19</v>
      </c>
      <c r="B42" s="6" t="s">
        <v>69</v>
      </c>
      <c r="C42" s="4"/>
      <c r="D42" s="4"/>
      <c r="E42" s="4"/>
      <c r="F42" s="19">
        <f t="shared" ref="F42:H43" si="2">F43</f>
        <v>539.00199999999995</v>
      </c>
      <c r="G42" s="20">
        <f t="shared" si="2"/>
        <v>709.91</v>
      </c>
      <c r="H42" s="20">
        <f t="shared" si="2"/>
        <v>734.17</v>
      </c>
    </row>
    <row r="43" spans="1:8" ht="42" customHeight="1">
      <c r="A43" s="28" t="s">
        <v>11</v>
      </c>
      <c r="B43" s="6" t="s">
        <v>69</v>
      </c>
      <c r="C43" s="4">
        <v>200</v>
      </c>
      <c r="D43" s="8" t="s">
        <v>20</v>
      </c>
      <c r="E43" s="8" t="s">
        <v>21</v>
      </c>
      <c r="F43" s="19">
        <f t="shared" si="2"/>
        <v>539.00199999999995</v>
      </c>
      <c r="G43" s="19">
        <f t="shared" si="2"/>
        <v>709.91</v>
      </c>
      <c r="H43" s="19">
        <f t="shared" si="2"/>
        <v>734.17</v>
      </c>
    </row>
    <row r="44" spans="1:8" ht="42.75" customHeight="1">
      <c r="A44" s="28" t="s">
        <v>107</v>
      </c>
      <c r="B44" s="6" t="s">
        <v>69</v>
      </c>
      <c r="C44" s="4">
        <v>240</v>
      </c>
      <c r="D44" s="8" t="s">
        <v>20</v>
      </c>
      <c r="E44" s="8" t="s">
        <v>21</v>
      </c>
      <c r="F44" s="40">
        <v>539.00199999999995</v>
      </c>
      <c r="G44" s="40">
        <v>709.91</v>
      </c>
      <c r="H44" s="40">
        <v>734.17</v>
      </c>
    </row>
    <row r="45" spans="1:8" ht="44.25" customHeight="1">
      <c r="A45" s="28" t="s">
        <v>24</v>
      </c>
      <c r="B45" s="6" t="s">
        <v>70</v>
      </c>
      <c r="C45" s="4"/>
      <c r="D45" s="8"/>
      <c r="E45" s="8"/>
      <c r="F45" s="19">
        <f t="shared" ref="F45:H46" si="3">F46</f>
        <v>11</v>
      </c>
      <c r="G45" s="20">
        <f t="shared" si="3"/>
        <v>14.488</v>
      </c>
      <c r="H45" s="20">
        <f t="shared" si="3"/>
        <v>14.983000000000001</v>
      </c>
    </row>
    <row r="46" spans="1:8" ht="42" customHeight="1">
      <c r="A46" s="28" t="s">
        <v>11</v>
      </c>
      <c r="B46" s="6" t="s">
        <v>70</v>
      </c>
      <c r="C46" s="4">
        <v>200</v>
      </c>
      <c r="D46" s="8" t="s">
        <v>20</v>
      </c>
      <c r="E46" s="8" t="s">
        <v>21</v>
      </c>
      <c r="F46" s="19">
        <f t="shared" si="3"/>
        <v>11</v>
      </c>
      <c r="G46" s="20">
        <f t="shared" si="3"/>
        <v>14.488</v>
      </c>
      <c r="H46" s="20">
        <f t="shared" si="3"/>
        <v>14.983000000000001</v>
      </c>
    </row>
    <row r="47" spans="1:8" ht="42" customHeight="1">
      <c r="A47" s="28" t="s">
        <v>107</v>
      </c>
      <c r="B47" s="6" t="s">
        <v>70</v>
      </c>
      <c r="C47" s="4">
        <v>240</v>
      </c>
      <c r="D47" s="8" t="s">
        <v>20</v>
      </c>
      <c r="E47" s="8" t="s">
        <v>21</v>
      </c>
      <c r="F47" s="40">
        <v>11</v>
      </c>
      <c r="G47" s="40">
        <v>14.488</v>
      </c>
      <c r="H47" s="40">
        <v>14.983000000000001</v>
      </c>
    </row>
    <row r="48" spans="1:8" ht="44.25" customHeight="1">
      <c r="A48" s="28" t="s">
        <v>22</v>
      </c>
      <c r="B48" s="6" t="s">
        <v>71</v>
      </c>
      <c r="C48" s="4"/>
      <c r="D48" s="4"/>
      <c r="E48" s="4"/>
      <c r="F48" s="19">
        <f t="shared" ref="F48:H49" si="4">F49</f>
        <v>1257.671</v>
      </c>
      <c r="G48" s="20">
        <f t="shared" si="4"/>
        <v>1656.45</v>
      </c>
      <c r="H48" s="20">
        <f t="shared" si="4"/>
        <v>1713.0619999999999</v>
      </c>
    </row>
    <row r="49" spans="1:8" ht="37.5">
      <c r="A49" s="28" t="s">
        <v>11</v>
      </c>
      <c r="B49" s="6" t="s">
        <v>71</v>
      </c>
      <c r="C49" s="4">
        <v>200</v>
      </c>
      <c r="D49" s="8" t="s">
        <v>20</v>
      </c>
      <c r="E49" s="8" t="s">
        <v>21</v>
      </c>
      <c r="F49" s="19">
        <f t="shared" si="4"/>
        <v>1257.671</v>
      </c>
      <c r="G49" s="20">
        <f t="shared" si="4"/>
        <v>1656.45</v>
      </c>
      <c r="H49" s="20">
        <f t="shared" si="4"/>
        <v>1713.0619999999999</v>
      </c>
    </row>
    <row r="50" spans="1:8" ht="37.5">
      <c r="A50" s="28" t="s">
        <v>107</v>
      </c>
      <c r="B50" s="6" t="s">
        <v>71</v>
      </c>
      <c r="C50" s="4">
        <v>240</v>
      </c>
      <c r="D50" s="8" t="s">
        <v>20</v>
      </c>
      <c r="E50" s="8" t="s">
        <v>21</v>
      </c>
      <c r="F50" s="40">
        <v>1257.671</v>
      </c>
      <c r="G50" s="40">
        <v>1656.45</v>
      </c>
      <c r="H50" s="40">
        <v>1713.0619999999999</v>
      </c>
    </row>
    <row r="51" spans="1:8" ht="39" customHeight="1">
      <c r="A51" s="29" t="s">
        <v>25</v>
      </c>
      <c r="B51" s="6" t="s">
        <v>72</v>
      </c>
      <c r="C51" s="4"/>
      <c r="D51" s="8"/>
      <c r="E51" s="8"/>
      <c r="F51" s="19">
        <f t="shared" ref="F51:H52" si="5">F52</f>
        <v>66.194000000000003</v>
      </c>
      <c r="G51" s="19">
        <f t="shared" si="5"/>
        <v>87.182000000000002</v>
      </c>
      <c r="H51" s="19">
        <f t="shared" si="5"/>
        <v>90.161000000000001</v>
      </c>
    </row>
    <row r="52" spans="1:8" ht="37.5">
      <c r="A52" s="28" t="s">
        <v>11</v>
      </c>
      <c r="B52" s="6" t="s">
        <v>72</v>
      </c>
      <c r="C52" s="4">
        <v>200</v>
      </c>
      <c r="D52" s="8" t="s">
        <v>20</v>
      </c>
      <c r="E52" s="8" t="s">
        <v>21</v>
      </c>
      <c r="F52" s="19">
        <f t="shared" si="5"/>
        <v>66.194000000000003</v>
      </c>
      <c r="G52" s="19">
        <f t="shared" si="5"/>
        <v>87.182000000000002</v>
      </c>
      <c r="H52" s="19">
        <f t="shared" si="5"/>
        <v>90.161000000000001</v>
      </c>
    </row>
    <row r="53" spans="1:8" ht="37.5">
      <c r="A53" s="28" t="s">
        <v>107</v>
      </c>
      <c r="B53" s="6" t="s">
        <v>72</v>
      </c>
      <c r="C53" s="4">
        <v>240</v>
      </c>
      <c r="D53" s="8" t="s">
        <v>20</v>
      </c>
      <c r="E53" s="8" t="s">
        <v>21</v>
      </c>
      <c r="F53" s="40">
        <v>66.194000000000003</v>
      </c>
      <c r="G53" s="40">
        <v>87.182000000000002</v>
      </c>
      <c r="H53" s="40">
        <v>90.161000000000001</v>
      </c>
    </row>
    <row r="54" spans="1:8" ht="18.75">
      <c r="A54" s="29" t="s">
        <v>23</v>
      </c>
      <c r="B54" s="6" t="s">
        <v>92</v>
      </c>
      <c r="C54" s="4"/>
      <c r="D54" s="4"/>
      <c r="E54" s="4"/>
      <c r="F54" s="19">
        <f t="shared" ref="F54:H55" si="6">F55</f>
        <v>50</v>
      </c>
      <c r="G54" s="20">
        <f t="shared" si="6"/>
        <v>50</v>
      </c>
      <c r="H54" s="20">
        <f t="shared" si="6"/>
        <v>50</v>
      </c>
    </row>
    <row r="55" spans="1:8" ht="37.5">
      <c r="A55" s="28" t="s">
        <v>11</v>
      </c>
      <c r="B55" s="6" t="s">
        <v>92</v>
      </c>
      <c r="C55" s="4">
        <v>200</v>
      </c>
      <c r="D55" s="8" t="s">
        <v>20</v>
      </c>
      <c r="E55" s="8" t="s">
        <v>21</v>
      </c>
      <c r="F55" s="19">
        <f t="shared" si="6"/>
        <v>50</v>
      </c>
      <c r="G55" s="19">
        <f t="shared" si="6"/>
        <v>50</v>
      </c>
      <c r="H55" s="19">
        <f t="shared" si="6"/>
        <v>50</v>
      </c>
    </row>
    <row r="56" spans="1:8" ht="37.5">
      <c r="A56" s="28" t="s">
        <v>107</v>
      </c>
      <c r="B56" s="6" t="s">
        <v>92</v>
      </c>
      <c r="C56" s="4">
        <v>240</v>
      </c>
      <c r="D56" s="8" t="s">
        <v>20</v>
      </c>
      <c r="E56" s="8" t="s">
        <v>21</v>
      </c>
      <c r="F56" s="19">
        <v>50</v>
      </c>
      <c r="G56" s="20">
        <v>50</v>
      </c>
      <c r="H56" s="20">
        <v>50</v>
      </c>
    </row>
    <row r="57" spans="1:8" ht="56.25" hidden="1">
      <c r="A57" s="30" t="s">
        <v>98</v>
      </c>
      <c r="B57" s="6" t="s">
        <v>100</v>
      </c>
      <c r="C57" s="4"/>
      <c r="D57" s="8"/>
      <c r="E57" s="8"/>
      <c r="F57" s="19">
        <f>F58</f>
        <v>0</v>
      </c>
      <c r="G57" s="20">
        <v>0</v>
      </c>
      <c r="H57" s="20">
        <v>0</v>
      </c>
    </row>
    <row r="58" spans="1:8" ht="37.5" hidden="1">
      <c r="A58" s="28" t="s">
        <v>11</v>
      </c>
      <c r="B58" s="6" t="s">
        <v>100</v>
      </c>
      <c r="C58" s="4">
        <v>200</v>
      </c>
      <c r="D58" s="8" t="s">
        <v>20</v>
      </c>
      <c r="E58" s="8" t="s">
        <v>21</v>
      </c>
      <c r="F58" s="19">
        <f>F59</f>
        <v>0</v>
      </c>
      <c r="G58" s="20">
        <v>0</v>
      </c>
      <c r="H58" s="20">
        <v>0</v>
      </c>
    </row>
    <row r="59" spans="1:8" ht="35.25" hidden="1" customHeight="1">
      <c r="A59" s="28" t="s">
        <v>107</v>
      </c>
      <c r="B59" s="6" t="s">
        <v>100</v>
      </c>
      <c r="C59" s="4">
        <v>240</v>
      </c>
      <c r="D59" s="8" t="s">
        <v>20</v>
      </c>
      <c r="E59" s="8" t="s">
        <v>21</v>
      </c>
      <c r="F59" s="19">
        <v>0</v>
      </c>
      <c r="G59" s="20">
        <v>0</v>
      </c>
      <c r="H59" s="20">
        <v>0</v>
      </c>
    </row>
    <row r="60" spans="1:8" ht="37.5">
      <c r="A60" s="30" t="s">
        <v>99</v>
      </c>
      <c r="B60" s="6" t="s">
        <v>101</v>
      </c>
      <c r="C60" s="4"/>
      <c r="D60" s="8"/>
      <c r="E60" s="8"/>
      <c r="F60" s="19">
        <f>F61</f>
        <v>4251.2</v>
      </c>
      <c r="G60" s="20">
        <v>0</v>
      </c>
      <c r="H60" s="20">
        <v>0</v>
      </c>
    </row>
    <row r="61" spans="1:8" ht="37.5">
      <c r="A61" s="28" t="s">
        <v>11</v>
      </c>
      <c r="B61" s="6" t="s">
        <v>101</v>
      </c>
      <c r="C61" s="4">
        <v>200</v>
      </c>
      <c r="D61" s="8" t="s">
        <v>20</v>
      </c>
      <c r="E61" s="8" t="s">
        <v>21</v>
      </c>
      <c r="F61" s="19">
        <f>F62</f>
        <v>4251.2</v>
      </c>
      <c r="G61" s="20">
        <v>0</v>
      </c>
      <c r="H61" s="20">
        <v>0</v>
      </c>
    </row>
    <row r="62" spans="1:8" ht="35.25" customHeight="1">
      <c r="A62" s="28" t="s">
        <v>107</v>
      </c>
      <c r="B62" s="6" t="s">
        <v>101</v>
      </c>
      <c r="C62" s="4">
        <v>240</v>
      </c>
      <c r="D62" s="8" t="s">
        <v>20</v>
      </c>
      <c r="E62" s="8" t="s">
        <v>21</v>
      </c>
      <c r="F62" s="19">
        <v>4251.2</v>
      </c>
      <c r="G62" s="20">
        <v>0</v>
      </c>
      <c r="H62" s="20">
        <v>0</v>
      </c>
    </row>
    <row r="63" spans="1:8" ht="45" hidden="1" customHeight="1">
      <c r="A63" s="28" t="s">
        <v>26</v>
      </c>
      <c r="B63" s="6" t="s">
        <v>132</v>
      </c>
      <c r="C63" s="4"/>
      <c r="D63" s="8"/>
      <c r="E63" s="8"/>
      <c r="F63" s="19">
        <f>F64</f>
        <v>0</v>
      </c>
      <c r="G63" s="19">
        <f t="shared" ref="G63:H63" si="7">G64</f>
        <v>0</v>
      </c>
      <c r="H63" s="19">
        <f t="shared" si="7"/>
        <v>0</v>
      </c>
    </row>
    <row r="64" spans="1:8" ht="37.5" hidden="1">
      <c r="A64" s="28" t="s">
        <v>11</v>
      </c>
      <c r="B64" s="6" t="s">
        <v>132</v>
      </c>
      <c r="C64" s="4">
        <v>200</v>
      </c>
      <c r="D64" s="8" t="s">
        <v>20</v>
      </c>
      <c r="E64" s="8" t="s">
        <v>21</v>
      </c>
      <c r="F64" s="19">
        <f>F65</f>
        <v>0</v>
      </c>
      <c r="G64" s="20">
        <v>0</v>
      </c>
      <c r="H64" s="20">
        <v>0</v>
      </c>
    </row>
    <row r="65" spans="1:8" ht="37.5" hidden="1">
      <c r="A65" s="28" t="s">
        <v>107</v>
      </c>
      <c r="B65" s="6" t="s">
        <v>132</v>
      </c>
      <c r="C65" s="4">
        <v>240</v>
      </c>
      <c r="D65" s="8" t="s">
        <v>20</v>
      </c>
      <c r="E65" s="8" t="s">
        <v>21</v>
      </c>
      <c r="F65" s="19">
        <v>0</v>
      </c>
      <c r="G65" s="20">
        <v>0</v>
      </c>
      <c r="H65" s="20">
        <v>0</v>
      </c>
    </row>
    <row r="66" spans="1:8" ht="46.5" customHeight="1">
      <c r="A66" s="28" t="s">
        <v>30</v>
      </c>
      <c r="B66" s="6" t="s">
        <v>73</v>
      </c>
      <c r="C66" s="4"/>
      <c r="D66" s="4"/>
      <c r="E66" s="4"/>
      <c r="F66" s="19">
        <f>F67+F70+F73+F76+F78+F81</f>
        <v>2615.3179499999997</v>
      </c>
      <c r="G66" s="19">
        <f>G67+G70+G73+G76+G78</f>
        <v>738.43</v>
      </c>
      <c r="H66" s="19">
        <f>H67+H70+H73+H76+H78</f>
        <v>638.45600000000002</v>
      </c>
    </row>
    <row r="67" spans="1:8" ht="30.75" customHeight="1">
      <c r="A67" s="28" t="s">
        <v>61</v>
      </c>
      <c r="B67" s="6" t="s">
        <v>74</v>
      </c>
      <c r="C67" s="4"/>
      <c r="D67" s="4"/>
      <c r="E67" s="4"/>
      <c r="F67" s="19">
        <f>F68+F69</f>
        <v>900</v>
      </c>
      <c r="G67" s="19">
        <f>G68+G69</f>
        <v>650</v>
      </c>
      <c r="H67" s="19">
        <f>H68+H69</f>
        <v>550</v>
      </c>
    </row>
    <row r="68" spans="1:8" ht="43.5" customHeight="1">
      <c r="A68" s="28" t="s">
        <v>11</v>
      </c>
      <c r="B68" s="6" t="s">
        <v>74</v>
      </c>
      <c r="C68" s="9" t="s">
        <v>12</v>
      </c>
      <c r="D68" s="5" t="s">
        <v>13</v>
      </c>
      <c r="E68" s="5" t="s">
        <v>14</v>
      </c>
      <c r="F68" s="19">
        <f>F72</f>
        <v>900</v>
      </c>
      <c r="G68" s="20">
        <f>G72</f>
        <v>650</v>
      </c>
      <c r="H68" s="20">
        <f>H72</f>
        <v>550</v>
      </c>
    </row>
    <row r="69" spans="1:8" ht="0.75" hidden="1" customHeight="1">
      <c r="A69" s="28" t="s">
        <v>27</v>
      </c>
      <c r="B69" s="6" t="s">
        <v>74</v>
      </c>
      <c r="C69" s="16" t="s">
        <v>38</v>
      </c>
      <c r="D69" s="5" t="s">
        <v>13</v>
      </c>
      <c r="E69" s="5" t="s">
        <v>14</v>
      </c>
      <c r="F69" s="19">
        <v>0</v>
      </c>
      <c r="G69" s="20">
        <v>0</v>
      </c>
      <c r="H69" s="20">
        <v>0</v>
      </c>
    </row>
    <row r="70" spans="1:8" ht="18.75" hidden="1">
      <c r="A70" s="28" t="s">
        <v>31</v>
      </c>
      <c r="B70" s="6" t="s">
        <v>62</v>
      </c>
      <c r="C70" s="5"/>
      <c r="D70" s="5"/>
      <c r="E70" s="5"/>
      <c r="F70" s="19">
        <f>F71</f>
        <v>0</v>
      </c>
      <c r="G70" s="20">
        <f>G71</f>
        <v>0</v>
      </c>
      <c r="H70" s="20">
        <f>H71</f>
        <v>0</v>
      </c>
    </row>
    <row r="71" spans="1:8" ht="37.5" hidden="1">
      <c r="A71" s="28" t="s">
        <v>11</v>
      </c>
      <c r="B71" s="6" t="s">
        <v>62</v>
      </c>
      <c r="C71" s="9" t="s">
        <v>12</v>
      </c>
      <c r="D71" s="5" t="s">
        <v>13</v>
      </c>
      <c r="E71" s="5" t="s">
        <v>14</v>
      </c>
      <c r="F71" s="19">
        <v>0</v>
      </c>
      <c r="G71" s="20">
        <v>0</v>
      </c>
      <c r="H71" s="20">
        <v>0</v>
      </c>
    </row>
    <row r="72" spans="1:8" ht="37.5">
      <c r="A72" s="28" t="s">
        <v>107</v>
      </c>
      <c r="B72" s="6" t="s">
        <v>74</v>
      </c>
      <c r="C72" s="9" t="s">
        <v>108</v>
      </c>
      <c r="D72" s="5" t="s">
        <v>13</v>
      </c>
      <c r="E72" s="5" t="s">
        <v>14</v>
      </c>
      <c r="F72" s="40">
        <v>900</v>
      </c>
      <c r="G72" s="40">
        <v>650</v>
      </c>
      <c r="H72" s="40">
        <v>550</v>
      </c>
    </row>
    <row r="73" spans="1:8" ht="31.5" customHeight="1">
      <c r="A73" s="28" t="s">
        <v>32</v>
      </c>
      <c r="B73" s="6" t="s">
        <v>75</v>
      </c>
      <c r="C73" s="5"/>
      <c r="D73" s="5"/>
      <c r="E73" s="5"/>
      <c r="F73" s="19">
        <f t="shared" ref="F73:H74" si="8">F74</f>
        <v>80</v>
      </c>
      <c r="G73" s="20">
        <f t="shared" si="8"/>
        <v>80</v>
      </c>
      <c r="H73" s="20">
        <f t="shared" si="8"/>
        <v>80</v>
      </c>
    </row>
    <row r="74" spans="1:8" ht="51.75" customHeight="1">
      <c r="A74" s="28" t="s">
        <v>11</v>
      </c>
      <c r="B74" s="6" t="s">
        <v>75</v>
      </c>
      <c r="C74" s="9" t="s">
        <v>12</v>
      </c>
      <c r="D74" s="5" t="s">
        <v>13</v>
      </c>
      <c r="E74" s="5" t="s">
        <v>14</v>
      </c>
      <c r="F74" s="19">
        <f t="shared" si="8"/>
        <v>80</v>
      </c>
      <c r="G74" s="20">
        <f t="shared" si="8"/>
        <v>80</v>
      </c>
      <c r="H74" s="20">
        <f t="shared" si="8"/>
        <v>80</v>
      </c>
    </row>
    <row r="75" spans="1:8" ht="38.25" customHeight="1">
      <c r="A75" s="28" t="s">
        <v>107</v>
      </c>
      <c r="B75" s="6" t="s">
        <v>75</v>
      </c>
      <c r="C75" s="9" t="s">
        <v>108</v>
      </c>
      <c r="D75" s="5" t="s">
        <v>13</v>
      </c>
      <c r="E75" s="5" t="s">
        <v>14</v>
      </c>
      <c r="F75" s="19">
        <v>80</v>
      </c>
      <c r="G75" s="20">
        <v>80</v>
      </c>
      <c r="H75" s="20">
        <v>80</v>
      </c>
    </row>
    <row r="76" spans="1:8" ht="18.75" hidden="1">
      <c r="A76" s="28" t="s">
        <v>56</v>
      </c>
      <c r="B76" s="15" t="s">
        <v>76</v>
      </c>
      <c r="C76" s="9"/>
      <c r="D76" s="5"/>
      <c r="E76" s="5"/>
      <c r="F76" s="19">
        <f>F77</f>
        <v>0</v>
      </c>
      <c r="G76" s="19">
        <f>G77</f>
        <v>0</v>
      </c>
      <c r="H76" s="19">
        <f>H77</f>
        <v>0</v>
      </c>
    </row>
    <row r="77" spans="1:8" ht="37.5" hidden="1">
      <c r="A77" s="28" t="s">
        <v>11</v>
      </c>
      <c r="B77" s="15" t="s">
        <v>76</v>
      </c>
      <c r="C77" s="16" t="s">
        <v>12</v>
      </c>
      <c r="D77" s="17" t="s">
        <v>13</v>
      </c>
      <c r="E77" s="17" t="s">
        <v>14</v>
      </c>
      <c r="F77" s="19">
        <v>0</v>
      </c>
      <c r="G77" s="20">
        <v>0</v>
      </c>
      <c r="H77" s="20">
        <v>0</v>
      </c>
    </row>
    <row r="78" spans="1:8" ht="26.25" customHeight="1">
      <c r="A78" s="28" t="s">
        <v>33</v>
      </c>
      <c r="B78" s="6" t="s">
        <v>77</v>
      </c>
      <c r="C78" s="5"/>
      <c r="D78" s="5"/>
      <c r="E78" s="5"/>
      <c r="F78" s="19">
        <f t="shared" ref="F78:H79" si="9">F79</f>
        <v>449.55576000000002</v>
      </c>
      <c r="G78" s="19">
        <f t="shared" si="9"/>
        <v>8.43</v>
      </c>
      <c r="H78" s="19">
        <f t="shared" si="9"/>
        <v>8.4559999999999995</v>
      </c>
    </row>
    <row r="79" spans="1:8" ht="41.25" customHeight="1">
      <c r="A79" s="28" t="s">
        <v>11</v>
      </c>
      <c r="B79" s="6" t="s">
        <v>77</v>
      </c>
      <c r="C79" s="9" t="s">
        <v>12</v>
      </c>
      <c r="D79" s="5" t="s">
        <v>13</v>
      </c>
      <c r="E79" s="5" t="s">
        <v>14</v>
      </c>
      <c r="F79" s="19">
        <f t="shared" si="9"/>
        <v>449.55576000000002</v>
      </c>
      <c r="G79" s="20">
        <f t="shared" si="9"/>
        <v>8.43</v>
      </c>
      <c r="H79" s="20">
        <f t="shared" si="9"/>
        <v>8.4559999999999995</v>
      </c>
    </row>
    <row r="80" spans="1:8" ht="37.5">
      <c r="A80" s="28" t="s">
        <v>107</v>
      </c>
      <c r="B80" s="6" t="s">
        <v>77</v>
      </c>
      <c r="C80" s="9" t="s">
        <v>108</v>
      </c>
      <c r="D80" s="5" t="s">
        <v>13</v>
      </c>
      <c r="E80" s="5" t="s">
        <v>14</v>
      </c>
      <c r="F80" s="40">
        <v>449.55576000000002</v>
      </c>
      <c r="G80" s="40">
        <v>8.43</v>
      </c>
      <c r="H80" s="40">
        <v>8.4559999999999995</v>
      </c>
    </row>
    <row r="81" spans="1:8" ht="37.5">
      <c r="A81" s="32" t="s">
        <v>102</v>
      </c>
      <c r="B81" s="6" t="s">
        <v>124</v>
      </c>
      <c r="C81" s="9"/>
      <c r="D81" s="5"/>
      <c r="E81" s="5"/>
      <c r="F81" s="19">
        <f>F82</f>
        <v>1185.7621899999999</v>
      </c>
      <c r="G81" s="20">
        <v>0</v>
      </c>
      <c r="H81" s="20">
        <v>0</v>
      </c>
    </row>
    <row r="82" spans="1:8" ht="37.5">
      <c r="A82" s="28" t="s">
        <v>11</v>
      </c>
      <c r="B82" s="6" t="s">
        <v>124</v>
      </c>
      <c r="C82" s="9" t="s">
        <v>12</v>
      </c>
      <c r="D82" s="5" t="s">
        <v>13</v>
      </c>
      <c r="E82" s="5" t="s">
        <v>14</v>
      </c>
      <c r="F82" s="19">
        <f>F83</f>
        <v>1185.7621899999999</v>
      </c>
      <c r="G82" s="20">
        <v>0</v>
      </c>
      <c r="H82" s="20">
        <v>0</v>
      </c>
    </row>
    <row r="83" spans="1:8" ht="37.5">
      <c r="A83" s="28" t="s">
        <v>107</v>
      </c>
      <c r="B83" s="6" t="s">
        <v>124</v>
      </c>
      <c r="C83" s="9" t="s">
        <v>108</v>
      </c>
      <c r="D83" s="5" t="s">
        <v>13</v>
      </c>
      <c r="E83" s="5" t="s">
        <v>14</v>
      </c>
      <c r="F83" s="40">
        <v>1185.7621899999999</v>
      </c>
      <c r="G83" s="20">
        <v>0</v>
      </c>
      <c r="H83" s="20">
        <v>0</v>
      </c>
    </row>
    <row r="84" spans="1:8" ht="40.5" customHeight="1">
      <c r="A84" s="28" t="s">
        <v>34</v>
      </c>
      <c r="B84" s="6" t="s">
        <v>78</v>
      </c>
      <c r="C84" s="9"/>
      <c r="D84" s="5"/>
      <c r="E84" s="5"/>
      <c r="F84" s="19">
        <f>F85+F95+F98+F107+F113+F104+F117+F101+F92+F110</f>
        <v>7303.8</v>
      </c>
      <c r="G84" s="19">
        <f t="shared" ref="G84:H84" si="10">G85+G95+G98+G107+G113+G104+G117+G101+G92+G110</f>
        <v>7383.5</v>
      </c>
      <c r="H84" s="19">
        <f t="shared" si="10"/>
        <v>7534.5</v>
      </c>
    </row>
    <row r="85" spans="1:8" ht="30.75" customHeight="1">
      <c r="A85" s="13" t="s">
        <v>35</v>
      </c>
      <c r="B85" s="6" t="s">
        <v>79</v>
      </c>
      <c r="C85" s="5"/>
      <c r="D85" s="5"/>
      <c r="E85" s="5"/>
      <c r="F85" s="19">
        <f>F86+F88+F90</f>
        <v>5233.5</v>
      </c>
      <c r="G85" s="19">
        <f t="shared" ref="G85:H85" si="11">G86+G88+G90</f>
        <v>5233.5</v>
      </c>
      <c r="H85" s="19">
        <f t="shared" si="11"/>
        <v>5233.5</v>
      </c>
    </row>
    <row r="86" spans="1:8" ht="79.5" customHeight="1">
      <c r="A86" s="24" t="s">
        <v>36</v>
      </c>
      <c r="B86" s="6" t="s">
        <v>79</v>
      </c>
      <c r="C86" s="10" t="s">
        <v>37</v>
      </c>
      <c r="D86" s="5" t="s">
        <v>28</v>
      </c>
      <c r="E86" s="5" t="s">
        <v>20</v>
      </c>
      <c r="F86" s="19">
        <f>F87</f>
        <v>4193</v>
      </c>
      <c r="G86" s="20">
        <f>G87</f>
        <v>4193</v>
      </c>
      <c r="H86" s="20">
        <f>H87</f>
        <v>4193</v>
      </c>
    </row>
    <row r="87" spans="1:8" ht="42.75" customHeight="1">
      <c r="A87" s="24" t="s">
        <v>109</v>
      </c>
      <c r="B87" s="6" t="s">
        <v>79</v>
      </c>
      <c r="C87" s="10" t="s">
        <v>110</v>
      </c>
      <c r="D87" s="5" t="s">
        <v>28</v>
      </c>
      <c r="E87" s="5" t="s">
        <v>20</v>
      </c>
      <c r="F87" s="40">
        <v>4193</v>
      </c>
      <c r="G87" s="40">
        <v>4193</v>
      </c>
      <c r="H87" s="40">
        <v>4193</v>
      </c>
    </row>
    <row r="88" spans="1:8" ht="49.5" customHeight="1">
      <c r="A88" s="24" t="s">
        <v>11</v>
      </c>
      <c r="B88" s="6" t="s">
        <v>79</v>
      </c>
      <c r="C88" s="9" t="s">
        <v>12</v>
      </c>
      <c r="D88" s="5" t="s">
        <v>28</v>
      </c>
      <c r="E88" s="5" t="s">
        <v>20</v>
      </c>
      <c r="F88" s="19">
        <f>F89</f>
        <v>1023</v>
      </c>
      <c r="G88" s="20">
        <f>G89</f>
        <v>1023</v>
      </c>
      <c r="H88" s="20">
        <f>H89</f>
        <v>1023</v>
      </c>
    </row>
    <row r="89" spans="1:8" ht="37.5">
      <c r="A89" s="24" t="s">
        <v>107</v>
      </c>
      <c r="B89" s="6" t="s">
        <v>79</v>
      </c>
      <c r="C89" s="9" t="s">
        <v>108</v>
      </c>
      <c r="D89" s="5" t="s">
        <v>28</v>
      </c>
      <c r="E89" s="5" t="s">
        <v>20</v>
      </c>
      <c r="F89" s="40">
        <v>1023</v>
      </c>
      <c r="G89" s="40">
        <v>1023</v>
      </c>
      <c r="H89" s="40">
        <v>1023</v>
      </c>
    </row>
    <row r="90" spans="1:8" ht="35.25" customHeight="1">
      <c r="A90" s="11" t="s">
        <v>27</v>
      </c>
      <c r="B90" s="6" t="s">
        <v>79</v>
      </c>
      <c r="C90" s="9" t="s">
        <v>38</v>
      </c>
      <c r="D90" s="5" t="s">
        <v>28</v>
      </c>
      <c r="E90" s="5" t="s">
        <v>20</v>
      </c>
      <c r="F90" s="19">
        <f>F91</f>
        <v>17.5</v>
      </c>
      <c r="G90" s="19">
        <f>G91</f>
        <v>17.5</v>
      </c>
      <c r="H90" s="19">
        <f>H91</f>
        <v>17.5</v>
      </c>
    </row>
    <row r="91" spans="1:8" ht="25.5" customHeight="1">
      <c r="A91" s="11" t="s">
        <v>111</v>
      </c>
      <c r="B91" s="6" t="s">
        <v>79</v>
      </c>
      <c r="C91" s="9" t="s">
        <v>112</v>
      </c>
      <c r="D91" s="5" t="s">
        <v>28</v>
      </c>
      <c r="E91" s="5" t="s">
        <v>20</v>
      </c>
      <c r="F91" s="40">
        <v>17.5</v>
      </c>
      <c r="G91" s="40">
        <v>17.5</v>
      </c>
      <c r="H91" s="40">
        <v>17.5</v>
      </c>
    </row>
    <row r="92" spans="1:8" ht="36" hidden="1" customHeight="1">
      <c r="A92" s="44" t="s">
        <v>133</v>
      </c>
      <c r="B92" s="6" t="s">
        <v>134</v>
      </c>
      <c r="C92" s="9"/>
      <c r="D92" s="5"/>
      <c r="E92" s="5"/>
      <c r="F92" s="19">
        <f>F93</f>
        <v>0</v>
      </c>
      <c r="G92" s="19">
        <f t="shared" ref="G92:H92" si="12">G93</f>
        <v>0</v>
      </c>
      <c r="H92" s="19">
        <f t="shared" si="12"/>
        <v>0</v>
      </c>
    </row>
    <row r="93" spans="1:8" ht="47.25" hidden="1" customHeight="1">
      <c r="A93" s="44" t="s">
        <v>11</v>
      </c>
      <c r="B93" s="6" t="s">
        <v>134</v>
      </c>
      <c r="C93" s="9" t="s">
        <v>12</v>
      </c>
      <c r="D93" s="5" t="s">
        <v>28</v>
      </c>
      <c r="E93" s="5" t="s">
        <v>20</v>
      </c>
      <c r="F93" s="19">
        <f>F94</f>
        <v>0</v>
      </c>
      <c r="G93" s="19">
        <f t="shared" ref="G93:H93" si="13">G94</f>
        <v>0</v>
      </c>
      <c r="H93" s="19">
        <f t="shared" si="13"/>
        <v>0</v>
      </c>
    </row>
    <row r="94" spans="1:8" ht="39" hidden="1" customHeight="1">
      <c r="A94" s="44" t="s">
        <v>107</v>
      </c>
      <c r="B94" s="6" t="s">
        <v>134</v>
      </c>
      <c r="C94" s="9" t="s">
        <v>108</v>
      </c>
      <c r="D94" s="5" t="s">
        <v>28</v>
      </c>
      <c r="E94" s="5" t="s">
        <v>20</v>
      </c>
      <c r="F94" s="19">
        <v>0</v>
      </c>
      <c r="G94" s="19">
        <v>0</v>
      </c>
      <c r="H94" s="19">
        <v>0</v>
      </c>
    </row>
    <row r="95" spans="1:8" ht="49.5" customHeight="1">
      <c r="A95" s="28" t="s">
        <v>39</v>
      </c>
      <c r="B95" s="6" t="s">
        <v>80</v>
      </c>
      <c r="C95" s="12"/>
      <c r="D95" s="5"/>
      <c r="E95" s="5"/>
      <c r="F95" s="19">
        <f>F96</f>
        <v>1214</v>
      </c>
      <c r="G95" s="19">
        <f t="shared" ref="G95:H95" si="14">G96</f>
        <v>1214</v>
      </c>
      <c r="H95" s="19">
        <f t="shared" si="14"/>
        <v>1214</v>
      </c>
    </row>
    <row r="96" spans="1:8" ht="82.5" customHeight="1">
      <c r="A96" s="24" t="s">
        <v>36</v>
      </c>
      <c r="B96" s="6" t="s">
        <v>80</v>
      </c>
      <c r="C96" s="10" t="s">
        <v>37</v>
      </c>
      <c r="D96" s="5" t="s">
        <v>28</v>
      </c>
      <c r="E96" s="5" t="s">
        <v>20</v>
      </c>
      <c r="F96" s="19">
        <f>F97</f>
        <v>1214</v>
      </c>
      <c r="G96" s="20">
        <f>G97</f>
        <v>1214</v>
      </c>
      <c r="H96" s="20">
        <f>H97</f>
        <v>1214</v>
      </c>
    </row>
    <row r="97" spans="1:8" ht="37.5">
      <c r="A97" s="24" t="s">
        <v>109</v>
      </c>
      <c r="B97" s="6" t="s">
        <v>80</v>
      </c>
      <c r="C97" s="10" t="s">
        <v>110</v>
      </c>
      <c r="D97" s="5" t="s">
        <v>28</v>
      </c>
      <c r="E97" s="5" t="s">
        <v>20</v>
      </c>
      <c r="F97" s="40">
        <v>1214</v>
      </c>
      <c r="G97" s="40">
        <v>1214</v>
      </c>
      <c r="H97" s="40">
        <v>1214</v>
      </c>
    </row>
    <row r="98" spans="1:8" ht="32.25" customHeight="1">
      <c r="A98" s="28" t="s">
        <v>40</v>
      </c>
      <c r="B98" s="6" t="s">
        <v>81</v>
      </c>
      <c r="C98" s="5"/>
      <c r="D98" s="5"/>
      <c r="E98" s="5"/>
      <c r="F98" s="19">
        <f t="shared" ref="F98:H98" si="15">F99</f>
        <v>10</v>
      </c>
      <c r="G98" s="20">
        <f t="shared" si="15"/>
        <v>10</v>
      </c>
      <c r="H98" s="20">
        <f t="shared" si="15"/>
        <v>10</v>
      </c>
    </row>
    <row r="99" spans="1:8" ht="30" customHeight="1">
      <c r="A99" s="11" t="s">
        <v>27</v>
      </c>
      <c r="B99" s="6" t="s">
        <v>81</v>
      </c>
      <c r="C99" s="9" t="s">
        <v>38</v>
      </c>
      <c r="D99" s="5" t="s">
        <v>28</v>
      </c>
      <c r="E99" s="5" t="s">
        <v>29</v>
      </c>
      <c r="F99" s="19">
        <f>F100</f>
        <v>10</v>
      </c>
      <c r="G99" s="20">
        <f>G100</f>
        <v>10</v>
      </c>
      <c r="H99" s="20">
        <f>H100</f>
        <v>10</v>
      </c>
    </row>
    <row r="100" spans="1:8" ht="22.5" customHeight="1">
      <c r="A100" s="11" t="s">
        <v>113</v>
      </c>
      <c r="B100" s="6" t="s">
        <v>81</v>
      </c>
      <c r="C100" s="9" t="s">
        <v>114</v>
      </c>
      <c r="D100" s="5" t="s">
        <v>28</v>
      </c>
      <c r="E100" s="5" t="s">
        <v>29</v>
      </c>
      <c r="F100" s="19">
        <v>10</v>
      </c>
      <c r="G100" s="20">
        <v>10</v>
      </c>
      <c r="H100" s="20">
        <v>10</v>
      </c>
    </row>
    <row r="101" spans="1:8" ht="42" customHeight="1">
      <c r="A101" s="37" t="s">
        <v>116</v>
      </c>
      <c r="B101" s="6" t="s">
        <v>115</v>
      </c>
      <c r="C101" s="9"/>
      <c r="D101" s="5"/>
      <c r="E101" s="5"/>
      <c r="F101" s="19">
        <f>F102</f>
        <v>150</v>
      </c>
      <c r="G101" s="19">
        <f t="shared" ref="G101:H101" si="16">G102</f>
        <v>150</v>
      </c>
      <c r="H101" s="19">
        <f t="shared" si="16"/>
        <v>150</v>
      </c>
    </row>
    <row r="102" spans="1:8" ht="39" customHeight="1">
      <c r="A102" s="37" t="s">
        <v>11</v>
      </c>
      <c r="B102" s="6" t="s">
        <v>115</v>
      </c>
      <c r="C102" s="9" t="s">
        <v>12</v>
      </c>
      <c r="D102" s="5" t="s">
        <v>28</v>
      </c>
      <c r="E102" s="5" t="s">
        <v>42</v>
      </c>
      <c r="F102" s="19">
        <f>F103</f>
        <v>150</v>
      </c>
      <c r="G102" s="19">
        <f t="shared" ref="G102:H102" si="17">G103</f>
        <v>150</v>
      </c>
      <c r="H102" s="19">
        <f t="shared" si="17"/>
        <v>150</v>
      </c>
    </row>
    <row r="103" spans="1:8" ht="37.5">
      <c r="A103" s="37" t="s">
        <v>107</v>
      </c>
      <c r="B103" s="6" t="s">
        <v>115</v>
      </c>
      <c r="C103" s="9" t="s">
        <v>108</v>
      </c>
      <c r="D103" s="5" t="s">
        <v>28</v>
      </c>
      <c r="E103" s="5" t="s">
        <v>42</v>
      </c>
      <c r="F103" s="19">
        <v>150</v>
      </c>
      <c r="G103" s="20">
        <v>150</v>
      </c>
      <c r="H103" s="20">
        <v>150</v>
      </c>
    </row>
    <row r="104" spans="1:8" ht="37.5" hidden="1">
      <c r="A104" s="33" t="s">
        <v>57</v>
      </c>
      <c r="B104" s="6" t="s">
        <v>82</v>
      </c>
      <c r="C104" s="9"/>
      <c r="D104" s="5"/>
      <c r="E104" s="5"/>
      <c r="F104" s="19">
        <f t="shared" ref="F104:H105" si="18">F105</f>
        <v>0</v>
      </c>
      <c r="G104" s="19">
        <f t="shared" si="18"/>
        <v>0</v>
      </c>
      <c r="H104" s="19">
        <f t="shared" si="18"/>
        <v>0</v>
      </c>
    </row>
    <row r="105" spans="1:8" ht="37.5" hidden="1">
      <c r="A105" s="28" t="s">
        <v>11</v>
      </c>
      <c r="B105" s="6" t="s">
        <v>82</v>
      </c>
      <c r="C105" s="9" t="s">
        <v>12</v>
      </c>
      <c r="D105" s="5" t="s">
        <v>20</v>
      </c>
      <c r="E105" s="5" t="s">
        <v>58</v>
      </c>
      <c r="F105" s="19">
        <f t="shared" si="18"/>
        <v>0</v>
      </c>
      <c r="G105" s="20">
        <f t="shared" si="18"/>
        <v>0</v>
      </c>
      <c r="H105" s="20">
        <f t="shared" si="18"/>
        <v>0</v>
      </c>
    </row>
    <row r="106" spans="1:8" ht="36.75" hidden="1" customHeight="1">
      <c r="A106" s="28" t="s">
        <v>107</v>
      </c>
      <c r="B106" s="6" t="s">
        <v>82</v>
      </c>
      <c r="C106" s="9" t="s">
        <v>108</v>
      </c>
      <c r="D106" s="5" t="s">
        <v>20</v>
      </c>
      <c r="E106" s="5" t="s">
        <v>58</v>
      </c>
      <c r="F106" s="19">
        <v>0</v>
      </c>
      <c r="G106" s="20">
        <v>0</v>
      </c>
      <c r="H106" s="20">
        <v>0</v>
      </c>
    </row>
    <row r="107" spans="1:8" ht="18.75" hidden="1">
      <c r="A107" s="28" t="s">
        <v>41</v>
      </c>
      <c r="B107" s="6" t="s">
        <v>83</v>
      </c>
      <c r="C107" s="9"/>
      <c r="D107" s="5"/>
      <c r="E107" s="5"/>
      <c r="F107" s="19">
        <f>F109+F108</f>
        <v>0</v>
      </c>
      <c r="G107" s="19">
        <f>G109+G108</f>
        <v>0</v>
      </c>
      <c r="H107" s="19">
        <f>H109+H108</f>
        <v>0</v>
      </c>
    </row>
    <row r="108" spans="1:8" ht="37.5" hidden="1">
      <c r="A108" s="28" t="s">
        <v>11</v>
      </c>
      <c r="B108" s="6" t="s">
        <v>83</v>
      </c>
      <c r="C108" s="9" t="s">
        <v>12</v>
      </c>
      <c r="D108" s="5" t="s">
        <v>28</v>
      </c>
      <c r="E108" s="5" t="s">
        <v>42</v>
      </c>
      <c r="F108" s="19">
        <v>0</v>
      </c>
      <c r="G108" s="19">
        <v>0</v>
      </c>
      <c r="H108" s="19">
        <v>0</v>
      </c>
    </row>
    <row r="109" spans="1:8" ht="18.75" hidden="1">
      <c r="A109" s="11" t="s">
        <v>27</v>
      </c>
      <c r="B109" s="6" t="s">
        <v>83</v>
      </c>
      <c r="C109" s="9" t="s">
        <v>38</v>
      </c>
      <c r="D109" s="5" t="s">
        <v>28</v>
      </c>
      <c r="E109" s="5" t="s">
        <v>42</v>
      </c>
      <c r="F109" s="19">
        <v>0</v>
      </c>
      <c r="G109" s="20">
        <v>0</v>
      </c>
      <c r="H109" s="20">
        <v>0</v>
      </c>
    </row>
    <row r="110" spans="1:8" ht="27" customHeight="1">
      <c r="A110" s="37" t="s">
        <v>141</v>
      </c>
      <c r="B110" s="6" t="s">
        <v>140</v>
      </c>
      <c r="C110" s="9"/>
      <c r="D110" s="5"/>
      <c r="E110" s="5"/>
      <c r="F110" s="19">
        <f>F111</f>
        <v>200</v>
      </c>
      <c r="G110" s="19">
        <f t="shared" ref="G110:H110" si="19">G111</f>
        <v>200</v>
      </c>
      <c r="H110" s="19">
        <f t="shared" si="19"/>
        <v>200</v>
      </c>
    </row>
    <row r="111" spans="1:8" ht="37.5">
      <c r="A111" s="28" t="s">
        <v>11</v>
      </c>
      <c r="B111" s="6" t="s">
        <v>140</v>
      </c>
      <c r="C111" s="9" t="s">
        <v>12</v>
      </c>
      <c r="D111" s="5" t="s">
        <v>20</v>
      </c>
      <c r="E111" s="5" t="s">
        <v>58</v>
      </c>
      <c r="F111" s="19">
        <f>F112</f>
        <v>200</v>
      </c>
      <c r="G111" s="19">
        <f t="shared" ref="G111:H111" si="20">G112</f>
        <v>200</v>
      </c>
      <c r="H111" s="19">
        <f t="shared" si="20"/>
        <v>200</v>
      </c>
    </row>
    <row r="112" spans="1:8" ht="34.5" customHeight="1">
      <c r="A112" s="28" t="s">
        <v>107</v>
      </c>
      <c r="B112" s="6" t="s">
        <v>140</v>
      </c>
      <c r="C112" s="9" t="s">
        <v>108</v>
      </c>
      <c r="D112" s="5" t="s">
        <v>20</v>
      </c>
      <c r="E112" s="5" t="s">
        <v>58</v>
      </c>
      <c r="F112" s="19">
        <v>200</v>
      </c>
      <c r="G112" s="20">
        <v>200</v>
      </c>
      <c r="H112" s="20">
        <v>200</v>
      </c>
    </row>
    <row r="113" spans="1:8" ht="37.5" hidden="1">
      <c r="A113" s="24" t="s">
        <v>43</v>
      </c>
      <c r="B113" s="15" t="s">
        <v>84</v>
      </c>
      <c r="C113" s="9"/>
      <c r="D113" s="5"/>
      <c r="E113" s="5"/>
      <c r="F113" s="19">
        <f>F114+F116</f>
        <v>0</v>
      </c>
      <c r="G113" s="19">
        <f>G114+G116</f>
        <v>0</v>
      </c>
      <c r="H113" s="19">
        <f>H114+H116</f>
        <v>0</v>
      </c>
    </row>
    <row r="114" spans="1:8" ht="37.5" hidden="1">
      <c r="A114" s="28" t="s">
        <v>11</v>
      </c>
      <c r="B114" s="15" t="s">
        <v>84</v>
      </c>
      <c r="C114" s="9" t="s">
        <v>12</v>
      </c>
      <c r="D114" s="5" t="s">
        <v>28</v>
      </c>
      <c r="E114" s="5" t="s">
        <v>42</v>
      </c>
      <c r="F114" s="19">
        <f>F115</f>
        <v>0</v>
      </c>
      <c r="G114" s="20">
        <f>G115</f>
        <v>0</v>
      </c>
      <c r="H114" s="20">
        <f>H115</f>
        <v>0</v>
      </c>
    </row>
    <row r="115" spans="1:8" ht="37.5" hidden="1">
      <c r="A115" s="37" t="s">
        <v>107</v>
      </c>
      <c r="B115" s="15" t="s">
        <v>84</v>
      </c>
      <c r="C115" s="9" t="s">
        <v>108</v>
      </c>
      <c r="D115" s="5" t="s">
        <v>28</v>
      </c>
      <c r="E115" s="5" t="s">
        <v>42</v>
      </c>
      <c r="F115" s="19">
        <v>0</v>
      </c>
      <c r="G115" s="20">
        <v>0</v>
      </c>
      <c r="H115" s="20">
        <v>0</v>
      </c>
    </row>
    <row r="116" spans="1:8" ht="18.75" hidden="1">
      <c r="A116" s="28" t="s">
        <v>27</v>
      </c>
      <c r="B116" s="15" t="s">
        <v>84</v>
      </c>
      <c r="C116" s="16" t="s">
        <v>38</v>
      </c>
      <c r="D116" s="5" t="s">
        <v>28</v>
      </c>
      <c r="E116" s="5" t="s">
        <v>42</v>
      </c>
      <c r="F116" s="19">
        <v>0</v>
      </c>
      <c r="G116" s="20">
        <v>0</v>
      </c>
      <c r="H116" s="20">
        <v>0</v>
      </c>
    </row>
    <row r="117" spans="1:8" ht="50.25" customHeight="1">
      <c r="A117" s="28" t="s">
        <v>97</v>
      </c>
      <c r="B117" s="15" t="s">
        <v>96</v>
      </c>
      <c r="C117" s="16"/>
      <c r="D117" s="5"/>
      <c r="E117" s="5"/>
      <c r="F117" s="19">
        <f>F118+F120</f>
        <v>496.3</v>
      </c>
      <c r="G117" s="19">
        <f t="shared" ref="G117:H117" si="21">G118+G120</f>
        <v>576</v>
      </c>
      <c r="H117" s="19">
        <f t="shared" si="21"/>
        <v>727</v>
      </c>
    </row>
    <row r="118" spans="1:8" ht="75">
      <c r="A118" s="24" t="s">
        <v>36</v>
      </c>
      <c r="B118" s="15" t="s">
        <v>96</v>
      </c>
      <c r="C118" s="16" t="s">
        <v>37</v>
      </c>
      <c r="D118" s="5" t="s">
        <v>15</v>
      </c>
      <c r="E118" s="5" t="s">
        <v>14</v>
      </c>
      <c r="F118" s="19">
        <f t="shared" ref="F118:H118" si="22">F119</f>
        <v>447</v>
      </c>
      <c r="G118" s="20">
        <f t="shared" si="22"/>
        <v>495</v>
      </c>
      <c r="H118" s="20">
        <f t="shared" si="22"/>
        <v>541</v>
      </c>
    </row>
    <row r="119" spans="1:8" ht="37.5">
      <c r="A119" s="24" t="s">
        <v>109</v>
      </c>
      <c r="B119" s="15" t="s">
        <v>96</v>
      </c>
      <c r="C119" s="9" t="s">
        <v>110</v>
      </c>
      <c r="D119" s="5" t="s">
        <v>15</v>
      </c>
      <c r="E119" s="5" t="s">
        <v>14</v>
      </c>
      <c r="F119" s="45">
        <v>447</v>
      </c>
      <c r="G119" s="45">
        <v>495</v>
      </c>
      <c r="H119" s="45">
        <v>541</v>
      </c>
    </row>
    <row r="120" spans="1:8" ht="37.5">
      <c r="A120" s="28" t="s">
        <v>11</v>
      </c>
      <c r="B120" s="15" t="s">
        <v>96</v>
      </c>
      <c r="C120" s="9" t="s">
        <v>12</v>
      </c>
      <c r="D120" s="5" t="s">
        <v>15</v>
      </c>
      <c r="E120" s="5" t="s">
        <v>14</v>
      </c>
      <c r="F120" s="19">
        <f>F121</f>
        <v>49.3</v>
      </c>
      <c r="G120" s="19">
        <f t="shared" ref="G120:H120" si="23">G121</f>
        <v>81</v>
      </c>
      <c r="H120" s="19">
        <f t="shared" si="23"/>
        <v>186</v>
      </c>
    </row>
    <row r="121" spans="1:8" ht="37.5">
      <c r="A121" s="37" t="s">
        <v>107</v>
      </c>
      <c r="B121" s="15" t="s">
        <v>96</v>
      </c>
      <c r="C121" s="9" t="s">
        <v>108</v>
      </c>
      <c r="D121" s="5" t="s">
        <v>15</v>
      </c>
      <c r="E121" s="5" t="s">
        <v>14</v>
      </c>
      <c r="F121" s="45">
        <v>49.3</v>
      </c>
      <c r="G121" s="45">
        <v>81</v>
      </c>
      <c r="H121" s="45">
        <v>186</v>
      </c>
    </row>
    <row r="122" spans="1:8" ht="46.5" customHeight="1">
      <c r="A122" s="28" t="s">
        <v>44</v>
      </c>
      <c r="B122" s="6" t="s">
        <v>85</v>
      </c>
      <c r="C122" s="9"/>
      <c r="D122" s="5"/>
      <c r="E122" s="5"/>
      <c r="F122" s="19">
        <f>F123+F126+F129</f>
        <v>150</v>
      </c>
      <c r="G122" s="19">
        <f>G123+G126+G129</f>
        <v>150</v>
      </c>
      <c r="H122" s="19">
        <f>H123+H126+H129</f>
        <v>150</v>
      </c>
    </row>
    <row r="123" spans="1:8" ht="60" customHeight="1">
      <c r="A123" s="13" t="s">
        <v>45</v>
      </c>
      <c r="B123" s="6" t="s">
        <v>94</v>
      </c>
      <c r="C123" s="9"/>
      <c r="D123" s="5"/>
      <c r="E123" s="5"/>
      <c r="F123" s="19">
        <f>F124</f>
        <v>50</v>
      </c>
      <c r="G123" s="19">
        <f t="shared" ref="G123:H123" si="24">G124</f>
        <v>50</v>
      </c>
      <c r="H123" s="19">
        <f t="shared" si="24"/>
        <v>50</v>
      </c>
    </row>
    <row r="124" spans="1:8" ht="49.5" customHeight="1">
      <c r="A124" s="28" t="s">
        <v>11</v>
      </c>
      <c r="B124" s="6" t="s">
        <v>94</v>
      </c>
      <c r="C124" s="9" t="s">
        <v>12</v>
      </c>
      <c r="D124" s="5" t="s">
        <v>13</v>
      </c>
      <c r="E124" s="5" t="s">
        <v>28</v>
      </c>
      <c r="F124" s="19">
        <f>F125</f>
        <v>50</v>
      </c>
      <c r="G124" s="20">
        <f>G125</f>
        <v>50</v>
      </c>
      <c r="H124" s="20">
        <f>H125</f>
        <v>50</v>
      </c>
    </row>
    <row r="125" spans="1:8" ht="49.5" customHeight="1">
      <c r="A125" s="37" t="s">
        <v>107</v>
      </c>
      <c r="B125" s="6" t="s">
        <v>94</v>
      </c>
      <c r="C125" s="9" t="s">
        <v>108</v>
      </c>
      <c r="D125" s="5" t="s">
        <v>13</v>
      </c>
      <c r="E125" s="5" t="s">
        <v>28</v>
      </c>
      <c r="F125" s="19">
        <v>50</v>
      </c>
      <c r="G125" s="20">
        <v>50</v>
      </c>
      <c r="H125" s="20">
        <v>50</v>
      </c>
    </row>
    <row r="126" spans="1:8" ht="30.75" customHeight="1">
      <c r="A126" s="13" t="s">
        <v>46</v>
      </c>
      <c r="B126" s="6" t="s">
        <v>86</v>
      </c>
      <c r="C126" s="9"/>
      <c r="D126" s="5"/>
      <c r="E126" s="5"/>
      <c r="F126" s="19">
        <f t="shared" ref="F126:H127" si="25">F127</f>
        <v>100</v>
      </c>
      <c r="G126" s="19">
        <f t="shared" si="25"/>
        <v>100</v>
      </c>
      <c r="H126" s="19">
        <f t="shared" si="25"/>
        <v>100</v>
      </c>
    </row>
    <row r="127" spans="1:8" ht="37.5" customHeight="1">
      <c r="A127" s="13" t="s">
        <v>11</v>
      </c>
      <c r="B127" s="6" t="s">
        <v>86</v>
      </c>
      <c r="C127" s="9" t="s">
        <v>12</v>
      </c>
      <c r="D127" s="5" t="s">
        <v>13</v>
      </c>
      <c r="E127" s="17" t="s">
        <v>15</v>
      </c>
      <c r="F127" s="19">
        <f t="shared" si="25"/>
        <v>100</v>
      </c>
      <c r="G127" s="20">
        <f t="shared" si="25"/>
        <v>100</v>
      </c>
      <c r="H127" s="20">
        <f t="shared" si="25"/>
        <v>100</v>
      </c>
    </row>
    <row r="128" spans="1:8" ht="36" customHeight="1">
      <c r="A128" s="37" t="s">
        <v>107</v>
      </c>
      <c r="B128" s="6" t="s">
        <v>86</v>
      </c>
      <c r="C128" s="9" t="s">
        <v>108</v>
      </c>
      <c r="D128" s="5" t="s">
        <v>13</v>
      </c>
      <c r="E128" s="17" t="s">
        <v>15</v>
      </c>
      <c r="F128" s="19">
        <v>100</v>
      </c>
      <c r="G128" s="20">
        <v>100</v>
      </c>
      <c r="H128" s="20">
        <v>100</v>
      </c>
    </row>
    <row r="129" spans="1:8" ht="18.75" hidden="1">
      <c r="A129" s="34" t="s">
        <v>47</v>
      </c>
      <c r="B129" s="6" t="s">
        <v>87</v>
      </c>
      <c r="C129" s="9"/>
      <c r="D129" s="5"/>
      <c r="E129" s="17"/>
      <c r="F129" s="19">
        <f>F130</f>
        <v>0</v>
      </c>
      <c r="G129" s="19">
        <f t="shared" ref="G129:H129" si="26">G130</f>
        <v>0</v>
      </c>
      <c r="H129" s="19">
        <f t="shared" si="26"/>
        <v>0</v>
      </c>
    </row>
    <row r="130" spans="1:8" ht="36.75" hidden="1" customHeight="1">
      <c r="A130" s="13" t="s">
        <v>11</v>
      </c>
      <c r="B130" s="6" t="s">
        <v>87</v>
      </c>
      <c r="C130" s="9" t="s">
        <v>12</v>
      </c>
      <c r="D130" s="5" t="s">
        <v>13</v>
      </c>
      <c r="E130" s="17" t="s">
        <v>28</v>
      </c>
      <c r="F130" s="19">
        <v>0</v>
      </c>
      <c r="G130" s="20">
        <v>0</v>
      </c>
      <c r="H130" s="20">
        <v>0</v>
      </c>
    </row>
    <row r="131" spans="1:8" ht="37.5" hidden="1">
      <c r="A131" s="31" t="s">
        <v>48</v>
      </c>
      <c r="B131" s="6" t="s">
        <v>88</v>
      </c>
      <c r="C131" s="9"/>
      <c r="D131" s="5"/>
      <c r="E131" s="5"/>
      <c r="F131" s="19">
        <f>F132</f>
        <v>0</v>
      </c>
      <c r="G131" s="19">
        <f>G132</f>
        <v>0</v>
      </c>
      <c r="H131" s="19">
        <f>H132</f>
        <v>0</v>
      </c>
    </row>
    <row r="132" spans="1:8" ht="37.5" hidden="1">
      <c r="A132" s="13" t="s">
        <v>49</v>
      </c>
      <c r="B132" s="6" t="s">
        <v>89</v>
      </c>
      <c r="C132" s="9"/>
      <c r="D132" s="5"/>
      <c r="E132" s="5"/>
      <c r="F132" s="19">
        <v>0</v>
      </c>
      <c r="G132" s="21">
        <v>0</v>
      </c>
      <c r="H132" s="21">
        <v>0</v>
      </c>
    </row>
    <row r="133" spans="1:8" ht="55.5" customHeight="1">
      <c r="A133" s="24" t="s">
        <v>50</v>
      </c>
      <c r="B133" s="6" t="s">
        <v>90</v>
      </c>
      <c r="C133" s="9"/>
      <c r="D133" s="5"/>
      <c r="E133" s="5"/>
      <c r="F133" s="19">
        <f>F134</f>
        <v>149.5</v>
      </c>
      <c r="G133" s="19">
        <f>G134</f>
        <v>149.5</v>
      </c>
      <c r="H133" s="19">
        <f>H134</f>
        <v>149.5</v>
      </c>
    </row>
    <row r="134" spans="1:8" ht="30.75" customHeight="1">
      <c r="A134" s="24" t="s">
        <v>51</v>
      </c>
      <c r="B134" s="6" t="s">
        <v>91</v>
      </c>
      <c r="C134" s="10" t="s">
        <v>52</v>
      </c>
      <c r="D134" s="5" t="s">
        <v>18</v>
      </c>
      <c r="E134" s="5" t="s">
        <v>28</v>
      </c>
      <c r="F134" s="19">
        <v>149.5</v>
      </c>
      <c r="G134" s="20">
        <v>149.5</v>
      </c>
      <c r="H134" s="20">
        <v>149.5</v>
      </c>
    </row>
    <row r="135" spans="1:8" ht="24.75" customHeight="1">
      <c r="A135" s="24" t="s">
        <v>59</v>
      </c>
      <c r="B135" s="6" t="s">
        <v>60</v>
      </c>
      <c r="C135" s="10"/>
      <c r="D135" s="5"/>
      <c r="E135" s="5"/>
      <c r="F135" s="19">
        <f t="shared" ref="F135:H136" si="27">F136</f>
        <v>0</v>
      </c>
      <c r="G135" s="19">
        <f t="shared" si="27"/>
        <v>208</v>
      </c>
      <c r="H135" s="19">
        <f t="shared" si="27"/>
        <v>421</v>
      </c>
    </row>
    <row r="136" spans="1:8" ht="29.25" customHeight="1">
      <c r="A136" s="13" t="s">
        <v>53</v>
      </c>
      <c r="B136" s="6" t="s">
        <v>54</v>
      </c>
      <c r="C136" s="9"/>
      <c r="D136" s="5"/>
      <c r="E136" s="5"/>
      <c r="F136" s="19">
        <f t="shared" si="27"/>
        <v>0</v>
      </c>
      <c r="G136" s="20">
        <f t="shared" si="27"/>
        <v>208</v>
      </c>
      <c r="H136" s="20">
        <f t="shared" si="27"/>
        <v>421</v>
      </c>
    </row>
    <row r="137" spans="1:8" ht="23.25" customHeight="1">
      <c r="A137" s="11" t="s">
        <v>27</v>
      </c>
      <c r="B137" s="6" t="s">
        <v>54</v>
      </c>
      <c r="C137" s="10" t="s">
        <v>38</v>
      </c>
      <c r="D137" s="5" t="s">
        <v>28</v>
      </c>
      <c r="E137" s="5" t="s">
        <v>42</v>
      </c>
      <c r="F137" s="19">
        <v>0</v>
      </c>
      <c r="G137" s="20">
        <f>G138</f>
        <v>208</v>
      </c>
      <c r="H137" s="20">
        <f>H138</f>
        <v>421</v>
      </c>
    </row>
    <row r="138" spans="1:8" ht="28.5" customHeight="1">
      <c r="A138" s="11" t="s">
        <v>113</v>
      </c>
      <c r="B138" s="6" t="s">
        <v>54</v>
      </c>
      <c r="C138" s="10" t="s">
        <v>114</v>
      </c>
      <c r="D138" s="5" t="s">
        <v>28</v>
      </c>
      <c r="E138" s="5" t="s">
        <v>42</v>
      </c>
      <c r="F138" s="19">
        <v>0</v>
      </c>
      <c r="G138" s="20">
        <v>208</v>
      </c>
      <c r="H138" s="20">
        <v>421</v>
      </c>
    </row>
    <row r="139" spans="1:8" ht="41.25" customHeight="1">
      <c r="A139" s="11" t="s">
        <v>55</v>
      </c>
      <c r="B139" s="14"/>
      <c r="C139" s="14"/>
      <c r="D139" s="14"/>
      <c r="E139" s="14"/>
      <c r="F139" s="18">
        <f>F134+F131+F122+F84+F66+F38+F20+F24+F135+F31</f>
        <v>16543.684949999999</v>
      </c>
      <c r="G139" s="18">
        <f>G134+G131+G122+G84+G66+G38+G20+G24+G135</f>
        <v>11247.46</v>
      </c>
      <c r="H139" s="18">
        <f>H134+H131+H122+H84+H66+H38+H20+H24+H135</f>
        <v>11595.832</v>
      </c>
    </row>
    <row r="140" spans="1:8">
      <c r="A140" s="35"/>
    </row>
  </sheetData>
  <mergeCells count="22">
    <mergeCell ref="B6:H6"/>
    <mergeCell ref="B7:H7"/>
    <mergeCell ref="A15:H15"/>
    <mergeCell ref="A14:H14"/>
    <mergeCell ref="F16:F17"/>
    <mergeCell ref="H16:H17"/>
    <mergeCell ref="G16:G17"/>
    <mergeCell ref="A13:H13"/>
    <mergeCell ref="A12:H12"/>
    <mergeCell ref="A11:H11"/>
    <mergeCell ref="B1:H1"/>
    <mergeCell ref="B2:H2"/>
    <mergeCell ref="B3:H3"/>
    <mergeCell ref="B4:H4"/>
    <mergeCell ref="B5:H5"/>
    <mergeCell ref="A10:H10"/>
    <mergeCell ref="A9:H9"/>
    <mergeCell ref="A16:A17"/>
    <mergeCell ref="B16:B17"/>
    <mergeCell ref="C16:C17"/>
    <mergeCell ref="D16:D17"/>
    <mergeCell ref="E16:E17"/>
  </mergeCells>
  <pageMargins left="0.59055118110236227" right="0.59055118110236227" top="0.59055118110236227" bottom="0.39370078740157483" header="0.51181102362204722" footer="0.51181102362204722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 (2)</vt:lpstr>
      <vt:lpstr>'без учета счетов бюджета (2)'!Заголовки_для_печати</vt:lpstr>
      <vt:lpstr>'без учета счетов бюджета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2024-01-09T14:22:43Z</cp:lastPrinted>
  <dcterms:modified xsi:type="dcterms:W3CDTF">2025-11-12T14:35:14Z</dcterms:modified>
</cp:coreProperties>
</file>